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945" windowWidth="1675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<sst xmlns="http://schemas.openxmlformats.org/spreadsheetml/2006/main" count="118" uniqueCount="53">
  <si>
    <t>EXPENSES</t>
  </si>
  <si>
    <t>Food</t>
  </si>
  <si>
    <t>Meals</t>
  </si>
  <si>
    <t>Snacks</t>
  </si>
  <si>
    <t>Supplies</t>
  </si>
  <si>
    <t>Publications</t>
  </si>
  <si>
    <t>Printing</t>
  </si>
  <si>
    <t>Graphics/Layout</t>
  </si>
  <si>
    <t>Distribution</t>
  </si>
  <si>
    <t>Facilities</t>
  </si>
  <si>
    <t>Room Rental</t>
  </si>
  <si>
    <t>Audio/Visual Equipment</t>
  </si>
  <si>
    <t>Insurance</t>
  </si>
  <si>
    <t>Security</t>
  </si>
  <si>
    <t>Publicity</t>
  </si>
  <si>
    <t>Photography</t>
  </si>
  <si>
    <t>Advertisements</t>
  </si>
  <si>
    <t>INCOME</t>
  </si>
  <si>
    <t>Corporate Donations</t>
  </si>
  <si>
    <t>Admission/participation fee</t>
  </si>
  <si>
    <t xml:space="preserve">The following separate expense and income line items are suggestions. Please add and delete line items as appropriate for your project. If your expenses are offset by in-kind donations please note in the Income Column. </t>
  </si>
  <si>
    <t>Note: Budget should not include monies for capital equipment, salaries, regular section meetings, local scholarship awards, travel to national SWE conference, or routine section activities.</t>
  </si>
  <si>
    <t>Subtotal</t>
  </si>
  <si>
    <t>TOTAL</t>
  </si>
  <si>
    <t>BALANCED BUDGET</t>
  </si>
  <si>
    <t>Budget Amount</t>
  </si>
  <si>
    <t>Actual Amount</t>
  </si>
  <si>
    <t>FLORA arduino</t>
  </si>
  <si>
    <t>Pressure sensitive sheet</t>
  </si>
  <si>
    <t>LED Strip</t>
  </si>
  <si>
    <t>3d printer material</t>
  </si>
  <si>
    <t>Lincoln Lab</t>
  </si>
  <si>
    <t>*1 arduino per girl</t>
  </si>
  <si>
    <t>*50 girls, 20 volunteers</t>
  </si>
  <si>
    <t>Batteries</t>
  </si>
  <si>
    <t>Sparkfun ubs mini-b</t>
  </si>
  <si>
    <t>Electrical tape</t>
  </si>
  <si>
    <t>Alligator Test Leads</t>
  </si>
  <si>
    <t>Conductive Thread</t>
  </si>
  <si>
    <t>sharpie fine point permanent markers</t>
  </si>
  <si>
    <t>ziploc storage bags, 1 gallon clear</t>
  </si>
  <si>
    <t>avery name badge labels, adhesive</t>
  </si>
  <si>
    <t>General Purpose Nylon Hook and Loop, 1/4" Width x 5' Length, Adhesive Back, Black</t>
  </si>
  <si>
    <t>Stranded Wire, 300V AC, 22 Gauge, 25 Feet, Black</t>
  </si>
  <si>
    <t>Stranded Wire, 300V AC, 22 Gauge, 25 Feet, Blue</t>
  </si>
  <si>
    <t>Stranded Wire, 300V AC, 22 Gauge, 25 Feet, Red</t>
  </si>
  <si>
    <t>Fabric</t>
  </si>
  <si>
    <t>Printouts</t>
  </si>
  <si>
    <t xml:space="preserve">Misc. supplies </t>
  </si>
  <si>
    <t>Apple dongle</t>
  </si>
  <si>
    <t>Solidworks licenses</t>
  </si>
  <si>
    <t>Kristen</t>
  </si>
  <si>
    <t>Projector cord, usb sticks, food for volunteers, website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</si>
</sst>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4" fontId="4" fillId="0" borderId="0" xfId="44" applyFont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44" fontId="4" fillId="0" borderId="10" xfId="44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44" applyFont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28575</xdr:rowOff>
    </xdr:from>
    <xdr:to>
      <xdr:col>2</xdr:col>
      <xdr:colOff>2209800</xdr:colOff>
      <xdr:row>0</xdr:row>
      <xdr:rowOff>771525</xdr:rowOff>
    </xdr:to>
    <xdr:pic>
      <xdr:nvPicPr>
        <xdr:cNvPr id="1" name="Picture 1" descr="SWE_tag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8575"/>
          <a:ext cx="2819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0</xdr:row>
      <xdr:rowOff>28575</xdr:rowOff>
    </xdr:from>
    <xdr:to>
      <xdr:col>3</xdr:col>
      <xdr:colOff>0</xdr:colOff>
      <xdr:row>0</xdr:row>
      <xdr:rowOff>990600</xdr:rowOff>
    </xdr:to>
    <xdr:pic>
      <xdr:nvPicPr>
        <xdr:cNvPr id="1" name="Picture 1" descr="SWE_tag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8575"/>
          <a:ext cx="2962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tabSelected="1" zoomScalePageLayoutView="0" workbookViewId="0" topLeftCell="A1">
      <selection activeCell="B35" sqref="B35"/>
    </sheetView>
  </sheetViews>
  <sheetFormatPr defaultColWidth="8.8515625" defaultRowHeight="12.75"/>
  <cols>
    <col min="1" max="1" width="10.28125" style="0" customWidth="1"/>
    <col min="2" max="2" width="19.00390625" style="0" customWidth="1"/>
    <col min="3" max="3" width="35.28125" style="0" customWidth="1"/>
    <col min="4" max="4" width="8.8515625" style="0" customWidth="1"/>
    <col min="5" max="5" width="19.8515625" style="1" customWidth="1"/>
  </cols>
  <sheetData>
    <row r="1" ht="78" customHeight="1"/>
    <row r="2" spans="1:6" ht="44.25" customHeight="1">
      <c r="A2" s="18" t="s">
        <v>20</v>
      </c>
      <c r="B2" s="18"/>
      <c r="C2" s="18"/>
      <c r="D2" s="18"/>
      <c r="E2" s="18"/>
      <c r="F2" s="18"/>
    </row>
    <row r="3" spans="1:6" ht="32.25" customHeight="1">
      <c r="A3" s="19" t="s">
        <v>21</v>
      </c>
      <c r="B3" s="19"/>
      <c r="C3" s="19"/>
      <c r="D3" s="19"/>
      <c r="E3" s="19"/>
      <c r="F3" s="19"/>
    </row>
    <row r="5" spans="5:6" ht="24" customHeight="1">
      <c r="E5" s="10" t="s">
        <v>25</v>
      </c>
      <c r="F5" s="11" t="s">
        <v>26</v>
      </c>
    </row>
    <row r="6" spans="1:6" ht="12.75">
      <c r="A6" s="3" t="s">
        <v>0</v>
      </c>
      <c r="F6" s="1"/>
    </row>
    <row r="7" ht="12.75">
      <c r="F7" s="1"/>
    </row>
    <row r="8" spans="2:6" ht="12.75">
      <c r="B8" t="s">
        <v>1</v>
      </c>
      <c r="F8" s="1"/>
    </row>
    <row r="9" spans="3:8" ht="12.75">
      <c r="C9" t="s">
        <v>2</v>
      </c>
      <c r="E9" s="1">
        <v>900</v>
      </c>
      <c r="F9" s="1"/>
      <c r="H9" t="s">
        <v>33</v>
      </c>
    </row>
    <row r="10" spans="3:6" ht="12.75">
      <c r="C10" t="s">
        <v>3</v>
      </c>
      <c r="F10" s="1"/>
    </row>
    <row r="11" spans="2:6" ht="12.75">
      <c r="B11" s="4"/>
      <c r="C11" s="4"/>
      <c r="D11" s="4" t="s">
        <v>22</v>
      </c>
      <c r="E11" s="2">
        <f>SUM(E9:E10)</f>
        <v>900</v>
      </c>
      <c r="F11" s="2">
        <f>SUM(F9:F10)</f>
        <v>0</v>
      </c>
    </row>
    <row r="12" ht="12.75">
      <c r="F12" s="1"/>
    </row>
    <row r="13" spans="2:6" ht="12.75">
      <c r="B13" t="s">
        <v>4</v>
      </c>
      <c r="F13" s="1"/>
    </row>
    <row r="14" spans="3:6" ht="12.75">
      <c r="C14" t="s">
        <v>27</v>
      </c>
      <c r="E14" s="1">
        <f>25*30</f>
        <v>750</v>
      </c>
      <c r="F14" s="1" t="s">
        <v>32</v>
      </c>
    </row>
    <row r="15" spans="3:6" ht="12.75">
      <c r="C15" t="s">
        <v>28</v>
      </c>
      <c r="E15" s="1">
        <f>3.95*30</f>
        <v>118.5</v>
      </c>
      <c r="F15" s="1"/>
    </row>
    <row r="16" spans="3:6" ht="12.75">
      <c r="C16" t="s">
        <v>29</v>
      </c>
      <c r="E16" s="1">
        <f>24.95*30</f>
        <v>748.5</v>
      </c>
      <c r="F16" s="1"/>
    </row>
    <row r="17" spans="3:6" ht="12.75">
      <c r="C17" t="s">
        <v>34</v>
      </c>
      <c r="E17" s="1">
        <v>268.8</v>
      </c>
      <c r="F17" s="1"/>
    </row>
    <row r="18" spans="3:6" ht="12.75">
      <c r="C18" t="s">
        <v>35</v>
      </c>
      <c r="E18" s="1">
        <f>10*3.56</f>
        <v>35.6</v>
      </c>
      <c r="F18" s="1"/>
    </row>
    <row r="19" spans="3:6" ht="12.75">
      <c r="C19" t="s">
        <v>36</v>
      </c>
      <c r="E19" s="1">
        <f>10*0.86</f>
        <v>8.6</v>
      </c>
      <c r="F19" s="1"/>
    </row>
    <row r="20" spans="3:6" ht="12.75">
      <c r="C20" t="s">
        <v>37</v>
      </c>
      <c r="E20" s="1">
        <f>3*2.95</f>
        <v>8.850000000000001</v>
      </c>
      <c r="F20" s="1"/>
    </row>
    <row r="21" spans="2:6" ht="12.75">
      <c r="B21" s="12"/>
      <c r="C21" s="12" t="s">
        <v>38</v>
      </c>
      <c r="D21" s="12"/>
      <c r="E21" s="13">
        <f>3*2.95</f>
        <v>8.850000000000001</v>
      </c>
      <c r="F21" s="1"/>
    </row>
    <row r="22" spans="2:6" ht="12.75">
      <c r="B22" s="12"/>
      <c r="C22" s="17" t="s">
        <v>39</v>
      </c>
      <c r="D22" s="17"/>
      <c r="E22" s="13">
        <v>5.19</v>
      </c>
      <c r="F22" s="1"/>
    </row>
    <row r="23" spans="2:6" ht="12.75">
      <c r="B23" s="12"/>
      <c r="C23" s="17" t="s">
        <v>40</v>
      </c>
      <c r="D23" s="17"/>
      <c r="E23" s="13">
        <v>6.89</v>
      </c>
      <c r="F23" s="1"/>
    </row>
    <row r="24" spans="2:6" ht="12.75">
      <c r="B24" s="12"/>
      <c r="C24" s="17" t="s">
        <v>41</v>
      </c>
      <c r="D24" s="17"/>
      <c r="E24" s="13">
        <v>29.47</v>
      </c>
      <c r="F24" s="1"/>
    </row>
    <row r="25" spans="2:6" ht="12.75">
      <c r="B25" s="12"/>
      <c r="C25" s="14" t="s">
        <v>42</v>
      </c>
      <c r="D25" s="14"/>
      <c r="E25" s="13">
        <v>9.42</v>
      </c>
      <c r="F25" s="1"/>
    </row>
    <row r="26" spans="2:6" ht="12.75">
      <c r="B26" s="12"/>
      <c r="C26" s="14" t="s">
        <v>43</v>
      </c>
      <c r="D26" s="14"/>
      <c r="E26" s="13">
        <v>3.43</v>
      </c>
      <c r="F26" s="1"/>
    </row>
    <row r="27" spans="2:6" ht="12.75">
      <c r="B27" s="12"/>
      <c r="C27" s="14" t="s">
        <v>44</v>
      </c>
      <c r="D27" s="14"/>
      <c r="E27" s="13">
        <v>3.43</v>
      </c>
      <c r="F27" s="1"/>
    </row>
    <row r="28" spans="2:6" ht="12.75">
      <c r="B28" s="12"/>
      <c r="C28" s="14" t="s">
        <v>45</v>
      </c>
      <c r="D28" s="14"/>
      <c r="E28" s="13">
        <v>3.43</v>
      </c>
      <c r="F28" s="1"/>
    </row>
    <row r="29" spans="2:6" ht="12.75">
      <c r="B29" s="12"/>
      <c r="C29" s="15" t="s">
        <v>46</v>
      </c>
      <c r="D29" s="14"/>
      <c r="E29" s="13">
        <v>33.7</v>
      </c>
      <c r="F29" s="1"/>
    </row>
    <row r="30" spans="3:6" ht="12.75">
      <c r="C30" s="15" t="s">
        <v>49</v>
      </c>
      <c r="E30" s="1">
        <v>35</v>
      </c>
      <c r="F30" s="1"/>
    </row>
    <row r="31" spans="3:6" ht="12.75">
      <c r="C31" s="15" t="s">
        <v>47</v>
      </c>
      <c r="E31" s="1">
        <v>20</v>
      </c>
      <c r="F31" s="1"/>
    </row>
    <row r="32" spans="3:6" ht="12.75">
      <c r="C32" t="s">
        <v>30</v>
      </c>
      <c r="E32" s="1">
        <v>0</v>
      </c>
      <c r="F32" s="1"/>
    </row>
    <row r="33" spans="3:6" ht="12.75">
      <c r="C33" s="16" t="s">
        <v>48</v>
      </c>
      <c r="E33" s="1">
        <f>100-3.66</f>
        <v>96.34</v>
      </c>
      <c r="F33" s="1" t="s">
        <v>52</v>
      </c>
    </row>
    <row r="34" ht="12.75">
      <c r="F34" s="1"/>
    </row>
    <row r="35" ht="12.75">
      <c r="F35" s="1"/>
    </row>
    <row r="36" ht="12.75">
      <c r="F36" s="1"/>
    </row>
    <row r="37" spans="2:6" ht="12.75">
      <c r="B37" s="4"/>
      <c r="C37" s="4"/>
      <c r="D37" s="4" t="s">
        <v>22</v>
      </c>
      <c r="E37" s="2">
        <f>SUM(E14:E36)</f>
        <v>2194</v>
      </c>
      <c r="F37" s="2">
        <f>SUM(F33:F36)</f>
        <v>0</v>
      </c>
    </row>
    <row r="38" ht="12.75">
      <c r="F38" s="1"/>
    </row>
    <row r="39" spans="2:6" ht="12.75">
      <c r="B39" t="s">
        <v>5</v>
      </c>
      <c r="F39" s="1"/>
    </row>
    <row r="40" spans="3:6" ht="12.75">
      <c r="C40" t="s">
        <v>7</v>
      </c>
      <c r="E40" s="1">
        <v>0</v>
      </c>
      <c r="F40" s="1"/>
    </row>
    <row r="41" spans="3:6" ht="12.75">
      <c r="C41" t="s">
        <v>6</v>
      </c>
      <c r="E41" s="1">
        <v>0</v>
      </c>
      <c r="F41" s="1"/>
    </row>
    <row r="42" spans="3:6" ht="12.75">
      <c r="C42" t="s">
        <v>8</v>
      </c>
      <c r="E42" s="1">
        <v>0</v>
      </c>
      <c r="F42" s="1"/>
    </row>
    <row r="43" spans="2:6" ht="12.75">
      <c r="B43" s="4"/>
      <c r="C43" s="4"/>
      <c r="D43" s="4" t="s">
        <v>22</v>
      </c>
      <c r="E43" s="2">
        <f>SUM(E40:E42)</f>
        <v>0</v>
      </c>
      <c r="F43" s="2">
        <f>SUM(F40:F42)</f>
        <v>0</v>
      </c>
    </row>
    <row r="44" ht="12.75">
      <c r="F44" s="1"/>
    </row>
    <row r="45" spans="2:6" ht="12.75">
      <c r="B45" t="s">
        <v>9</v>
      </c>
      <c r="F45" s="1"/>
    </row>
    <row r="46" spans="3:6" ht="12.75">
      <c r="C46" t="s">
        <v>10</v>
      </c>
      <c r="E46" s="1">
        <v>0</v>
      </c>
      <c r="F46" s="1"/>
    </row>
    <row r="47" spans="3:6" ht="12.75">
      <c r="C47" t="s">
        <v>11</v>
      </c>
      <c r="E47" s="1">
        <v>0</v>
      </c>
      <c r="F47" s="1"/>
    </row>
    <row r="48" spans="3:6" ht="12.75">
      <c r="C48" t="s">
        <v>12</v>
      </c>
      <c r="E48" s="1">
        <v>0</v>
      </c>
      <c r="F48" s="1"/>
    </row>
    <row r="49" spans="3:6" ht="12.75">
      <c r="C49" t="s">
        <v>13</v>
      </c>
      <c r="E49" s="1">
        <v>0</v>
      </c>
      <c r="F49" s="1"/>
    </row>
    <row r="50" spans="2:6" ht="12.75">
      <c r="B50" s="4"/>
      <c r="C50" s="4"/>
      <c r="D50" s="4" t="s">
        <v>22</v>
      </c>
      <c r="E50" s="2">
        <f>SUM(E46:E49)</f>
        <v>0</v>
      </c>
      <c r="F50" s="2">
        <f>SUM(F46:F49)</f>
        <v>0</v>
      </c>
    </row>
    <row r="51" ht="12.75">
      <c r="F51" s="1"/>
    </row>
    <row r="52" spans="2:6" ht="12.75">
      <c r="B52" t="s">
        <v>14</v>
      </c>
      <c r="F52" s="1"/>
    </row>
    <row r="53" spans="3:6" ht="12.75">
      <c r="C53" t="s">
        <v>15</v>
      </c>
      <c r="E53" s="1">
        <v>0</v>
      </c>
      <c r="F53" s="1"/>
    </row>
    <row r="54" spans="3:6" ht="12.75">
      <c r="C54" t="s">
        <v>16</v>
      </c>
      <c r="E54" s="1">
        <v>0</v>
      </c>
      <c r="F54" s="1"/>
    </row>
    <row r="55" spans="2:6" ht="12.75">
      <c r="B55" s="4"/>
      <c r="C55" s="4"/>
      <c r="D55" s="4" t="s">
        <v>22</v>
      </c>
      <c r="E55" s="2">
        <v>0</v>
      </c>
      <c r="F55" s="2">
        <f>SUM(F53:F54)</f>
        <v>0</v>
      </c>
    </row>
    <row r="56" ht="12.75">
      <c r="F56" s="1"/>
    </row>
    <row r="57" spans="2:6" ht="12.75">
      <c r="B57" s="4"/>
      <c r="C57" s="4"/>
      <c r="D57" s="4" t="s">
        <v>22</v>
      </c>
      <c r="E57" s="2"/>
      <c r="F57" s="2" t="e">
        <f>SUM(#REF!)</f>
        <v>#REF!</v>
      </c>
    </row>
    <row r="58" spans="4:6" ht="12.75">
      <c r="D58" s="3" t="s">
        <v>23</v>
      </c>
      <c r="E58" s="5">
        <f>SUM(E43+E37+E11)</f>
        <v>3094</v>
      </c>
      <c r="F58" s="5" t="e">
        <f>F57+F55+F50+F43+F37+F11+#REF!+#REF!</f>
        <v>#REF!</v>
      </c>
    </row>
    <row r="59" spans="1:6" ht="13.5" thickBot="1">
      <c r="A59" s="6"/>
      <c r="B59" s="6"/>
      <c r="C59" s="6"/>
      <c r="D59" s="6"/>
      <c r="E59" s="7"/>
      <c r="F59" s="7"/>
    </row>
    <row r="60" spans="1:6" ht="13.5" thickTop="1">
      <c r="A60" s="3" t="s">
        <v>17</v>
      </c>
      <c r="F60" s="1"/>
    </row>
    <row r="61" spans="1:6" ht="12.75">
      <c r="A61" s="3"/>
      <c r="B61" t="s">
        <v>18</v>
      </c>
      <c r="C61" t="s">
        <v>31</v>
      </c>
      <c r="E61" s="1">
        <v>2000</v>
      </c>
      <c r="F61" s="1"/>
    </row>
    <row r="62" spans="1:6" ht="12.75">
      <c r="A62" s="3"/>
      <c r="B62" t="s">
        <v>51</v>
      </c>
      <c r="E62" s="1">
        <v>100</v>
      </c>
      <c r="F62" s="1"/>
    </row>
    <row r="63" spans="2:6" ht="12.75">
      <c r="B63" t="s">
        <v>19</v>
      </c>
      <c r="E63" s="1">
        <v>994</v>
      </c>
      <c r="F63" s="1"/>
    </row>
    <row r="64" spans="2:6" ht="12.75">
      <c r="B64" s="16" t="s">
        <v>50</v>
      </c>
      <c r="E64" s="1">
        <v>0</v>
      </c>
      <c r="F64" s="1"/>
    </row>
    <row r="65" spans="2:6" ht="12.75">
      <c r="B65" s="4"/>
      <c r="C65" s="4"/>
      <c r="D65" s="4" t="s">
        <v>22</v>
      </c>
      <c r="E65" s="2">
        <v>0</v>
      </c>
      <c r="F65" s="2">
        <f>SUM(F63:F64)</f>
        <v>0</v>
      </c>
    </row>
    <row r="66" spans="4:6" ht="12.75">
      <c r="D66" s="3" t="s">
        <v>23</v>
      </c>
      <c r="E66" s="5">
        <f>SUM(E61:E63)</f>
        <v>3094</v>
      </c>
      <c r="F66" s="5">
        <f>SUM(F65)</f>
        <v>0</v>
      </c>
    </row>
    <row r="67" ht="12.75">
      <c r="F67" s="1"/>
    </row>
    <row r="68" spans="3:6" ht="14.25">
      <c r="C68" s="8" t="s">
        <v>24</v>
      </c>
      <c r="D68" s="8"/>
      <c r="E68" s="9">
        <f>E58-E66</f>
        <v>0</v>
      </c>
      <c r="F68" s="9" t="e">
        <f>F66+F58</f>
        <v>#REF!</v>
      </c>
    </row>
  </sheetData>
  <sheetProtection/>
  <mergeCells count="5">
    <mergeCell ref="C23:D23"/>
    <mergeCell ref="C22:D22"/>
    <mergeCell ref="C24:D24"/>
    <mergeCell ref="A2:F2"/>
    <mergeCell ref="A3:F3"/>
  </mergeCells>
  <printOptions/>
  <pageMargins left="0.75" right="0.75" top="1.25" bottom="1" header="0.5" footer="0.5"/>
  <pageSetup fitToHeight="1" fitToWidth="1" horizontalDpi="300" verticalDpi="300" orientation="portrait" scale="75" r:id="rId2"/>
  <headerFooter alignWithMargins="0">
    <oddHeader>&amp;L&amp;"Arial,Bold Italic"&amp;14SWE PDG Proposal Budget
&amp;12Project Name:
Section/MAL/Committee: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25">
      <selection activeCell="G58" sqref="G58"/>
    </sheetView>
  </sheetViews>
  <sheetFormatPr defaultColWidth="8.8515625" defaultRowHeight="12.75"/>
  <cols>
    <col min="1" max="1" width="10.28125" style="0" customWidth="1"/>
    <col min="2" max="2" width="19.00390625" style="0" customWidth="1"/>
    <col min="3" max="3" width="35.28125" style="0" customWidth="1"/>
    <col min="4" max="4" width="8.8515625" style="0" customWidth="1"/>
    <col min="5" max="5" width="19.8515625" style="1" customWidth="1"/>
  </cols>
  <sheetData>
    <row r="1" ht="78" customHeight="1"/>
    <row r="2" spans="1:6" ht="44.25" customHeight="1">
      <c r="A2" s="18" t="s">
        <v>20</v>
      </c>
      <c r="B2" s="18"/>
      <c r="C2" s="18"/>
      <c r="D2" s="18"/>
      <c r="E2" s="18"/>
      <c r="F2" s="18"/>
    </row>
    <row r="3" spans="1:6" ht="32.25" customHeight="1">
      <c r="A3" s="19" t="s">
        <v>21</v>
      </c>
      <c r="B3" s="19"/>
      <c r="C3" s="19"/>
      <c r="D3" s="19"/>
      <c r="E3" s="19"/>
      <c r="F3" s="19"/>
    </row>
    <row r="5" spans="5:6" ht="24" customHeight="1">
      <c r="E5" s="10" t="s">
        <v>25</v>
      </c>
      <c r="F5" s="11" t="s">
        <v>26</v>
      </c>
    </row>
    <row r="6" spans="1:6" ht="12.75">
      <c r="A6" s="3" t="s">
        <v>0</v>
      </c>
      <c r="F6" s="1"/>
    </row>
    <row r="7" ht="12.75">
      <c r="F7" s="1"/>
    </row>
    <row r="8" spans="2:6" ht="12.75">
      <c r="B8" t="s">
        <v>1</v>
      </c>
      <c r="F8" s="1"/>
    </row>
    <row r="9" spans="3:8" ht="12.75">
      <c r="C9" t="s">
        <v>2</v>
      </c>
      <c r="E9" s="1">
        <v>900</v>
      </c>
      <c r="F9" s="1"/>
      <c r="H9" t="s">
        <v>33</v>
      </c>
    </row>
    <row r="10" spans="3:6" ht="12.75">
      <c r="C10" t="s">
        <v>3</v>
      </c>
      <c r="F10" s="1"/>
    </row>
    <row r="11" spans="2:6" ht="12.75">
      <c r="B11" s="4"/>
      <c r="C11" s="4"/>
      <c r="D11" s="4" t="s">
        <v>22</v>
      </c>
      <c r="E11" s="2">
        <f>SUM(E9:E10)</f>
        <v>900</v>
      </c>
      <c r="F11" s="2">
        <f>SUM(F9:F10)</f>
        <v>0</v>
      </c>
    </row>
    <row r="12" ht="12.75">
      <c r="F12" s="1"/>
    </row>
    <row r="13" spans="2:6" ht="12.75">
      <c r="B13" t="s">
        <v>4</v>
      </c>
      <c r="F13" s="1"/>
    </row>
    <row r="14" spans="3:6" ht="12.75">
      <c r="C14" t="s">
        <v>27</v>
      </c>
      <c r="E14" s="1">
        <v>0</v>
      </c>
      <c r="F14" s="1" t="s">
        <v>32</v>
      </c>
    </row>
    <row r="15" spans="3:6" ht="12.75">
      <c r="C15" t="s">
        <v>28</v>
      </c>
      <c r="E15" s="1">
        <v>0</v>
      </c>
      <c r="F15" s="1"/>
    </row>
    <row r="16" spans="3:6" ht="12.75">
      <c r="C16" t="s">
        <v>29</v>
      </c>
      <c r="E16" s="1">
        <v>0</v>
      </c>
      <c r="F16" s="1"/>
    </row>
    <row r="17" spans="3:6" ht="12.75">
      <c r="C17" t="s">
        <v>34</v>
      </c>
      <c r="E17" s="1">
        <v>0</v>
      </c>
      <c r="F17" s="1"/>
    </row>
    <row r="18" spans="3:6" ht="12.75">
      <c r="C18" t="s">
        <v>35</v>
      </c>
      <c r="E18" s="1">
        <v>0</v>
      </c>
      <c r="F18" s="1"/>
    </row>
    <row r="19" spans="3:6" ht="12.75">
      <c r="C19" t="s">
        <v>36</v>
      </c>
      <c r="E19" s="1">
        <v>0</v>
      </c>
      <c r="F19" s="1"/>
    </row>
    <row r="20" spans="3:6" ht="12.75">
      <c r="C20" t="s">
        <v>37</v>
      </c>
      <c r="E20" s="1">
        <v>0</v>
      </c>
      <c r="F20" s="1"/>
    </row>
    <row r="21" spans="2:6" ht="12.75">
      <c r="B21" s="12"/>
      <c r="C21" s="12" t="s">
        <v>38</v>
      </c>
      <c r="D21" s="12"/>
      <c r="E21" s="13">
        <v>0</v>
      </c>
      <c r="F21" s="1"/>
    </row>
    <row r="22" spans="2:6" ht="12.75">
      <c r="B22" s="12"/>
      <c r="C22" s="17" t="s">
        <v>39</v>
      </c>
      <c r="D22" s="17"/>
      <c r="E22" s="13">
        <v>5.19</v>
      </c>
      <c r="F22" s="1"/>
    </row>
    <row r="23" spans="2:6" ht="12.75">
      <c r="B23" s="12"/>
      <c r="C23" s="17" t="s">
        <v>40</v>
      </c>
      <c r="D23" s="17"/>
      <c r="E23" s="13">
        <v>6.89</v>
      </c>
      <c r="F23" s="1"/>
    </row>
    <row r="24" spans="2:6" ht="12.75">
      <c r="B24" s="12"/>
      <c r="C24" s="17" t="s">
        <v>41</v>
      </c>
      <c r="D24" s="17"/>
      <c r="E24" s="13">
        <v>29.47</v>
      </c>
      <c r="F24" s="1"/>
    </row>
    <row r="25" spans="2:6" ht="12.75">
      <c r="B25" s="12"/>
      <c r="C25" s="14" t="s">
        <v>42</v>
      </c>
      <c r="D25" s="14"/>
      <c r="E25" s="13">
        <v>9.42</v>
      </c>
      <c r="F25" s="1"/>
    </row>
    <row r="26" spans="2:6" ht="12.75">
      <c r="B26" s="12"/>
      <c r="C26" s="14" t="s">
        <v>43</v>
      </c>
      <c r="D26" s="14"/>
      <c r="E26" s="13">
        <v>3.43</v>
      </c>
      <c r="F26" s="1"/>
    </row>
    <row r="27" spans="2:6" ht="12.75">
      <c r="B27" s="12"/>
      <c r="C27" s="14" t="s">
        <v>44</v>
      </c>
      <c r="D27" s="14"/>
      <c r="E27" s="13">
        <v>3.43</v>
      </c>
      <c r="F27" s="1"/>
    </row>
    <row r="28" spans="2:6" ht="12.75">
      <c r="B28" s="12"/>
      <c r="C28" s="14" t="s">
        <v>45</v>
      </c>
      <c r="D28" s="14"/>
      <c r="E28" s="13">
        <v>3.43</v>
      </c>
      <c r="F28" s="1"/>
    </row>
    <row r="29" spans="2:6" ht="12.75">
      <c r="B29" s="12"/>
      <c r="C29" s="15" t="s">
        <v>46</v>
      </c>
      <c r="D29" s="14"/>
      <c r="E29" s="13">
        <v>33.7</v>
      </c>
      <c r="F29" s="1"/>
    </row>
    <row r="30" spans="3:6" ht="12.75">
      <c r="C30" s="15" t="s">
        <v>49</v>
      </c>
      <c r="E30" s="1">
        <v>0</v>
      </c>
      <c r="F30" s="1"/>
    </row>
    <row r="31" spans="3:6" ht="12.75">
      <c r="C31" s="15" t="s">
        <v>47</v>
      </c>
      <c r="E31" s="1">
        <v>20</v>
      </c>
      <c r="F31" s="1"/>
    </row>
    <row r="32" spans="3:6" ht="12.75">
      <c r="C32" t="s">
        <v>30</v>
      </c>
      <c r="E32" s="1">
        <v>0</v>
      </c>
      <c r="F32" s="1"/>
    </row>
    <row r="33" spans="3:6" ht="12.75">
      <c r="C33" s="16" t="s">
        <v>48</v>
      </c>
      <c r="E33" s="1">
        <v>0</v>
      </c>
      <c r="F33" s="1"/>
    </row>
    <row r="34" ht="12.75">
      <c r="F34" s="1"/>
    </row>
    <row r="35" ht="12.75">
      <c r="F35" s="1"/>
    </row>
    <row r="36" ht="12.75">
      <c r="F36" s="1"/>
    </row>
    <row r="37" spans="2:6" ht="12.75">
      <c r="B37" s="4"/>
      <c r="C37" s="4"/>
      <c r="D37" s="4" t="s">
        <v>22</v>
      </c>
      <c r="E37" s="2">
        <f>SUM(E14:E36)</f>
        <v>114.96000000000001</v>
      </c>
      <c r="F37" s="2">
        <f>SUM(F33:F36)</f>
        <v>0</v>
      </c>
    </row>
    <row r="38" ht="12.75">
      <c r="F38" s="1"/>
    </row>
    <row r="39" spans="2:6" ht="12.75">
      <c r="B39" t="s">
        <v>5</v>
      </c>
      <c r="F39" s="1"/>
    </row>
    <row r="40" spans="3:6" ht="12.75">
      <c r="C40" t="s">
        <v>7</v>
      </c>
      <c r="E40" s="1">
        <v>0</v>
      </c>
      <c r="F40" s="1"/>
    </row>
    <row r="41" spans="3:6" ht="12.75">
      <c r="C41" t="s">
        <v>6</v>
      </c>
      <c r="E41" s="1">
        <v>0</v>
      </c>
      <c r="F41" s="1"/>
    </row>
    <row r="42" spans="3:6" ht="12.75">
      <c r="C42" t="s">
        <v>8</v>
      </c>
      <c r="E42" s="1">
        <v>0</v>
      </c>
      <c r="F42" s="1"/>
    </row>
    <row r="43" spans="2:6" ht="12.75">
      <c r="B43" s="4"/>
      <c r="C43" s="4"/>
      <c r="D43" s="4" t="s">
        <v>22</v>
      </c>
      <c r="E43" s="2">
        <f>SUM(E40:E42)</f>
        <v>0</v>
      </c>
      <c r="F43" s="2">
        <f>SUM(F40:F42)</f>
        <v>0</v>
      </c>
    </row>
    <row r="44" ht="12.75">
      <c r="F44" s="1"/>
    </row>
    <row r="45" spans="2:6" ht="12.75">
      <c r="B45" t="s">
        <v>9</v>
      </c>
      <c r="F45" s="1"/>
    </row>
    <row r="46" spans="3:6" ht="12.75">
      <c r="C46" t="s">
        <v>10</v>
      </c>
      <c r="E46" s="1">
        <v>0</v>
      </c>
      <c r="F46" s="1"/>
    </row>
    <row r="47" spans="3:6" ht="12.75">
      <c r="C47" t="s">
        <v>11</v>
      </c>
      <c r="E47" s="1">
        <v>0</v>
      </c>
      <c r="F47" s="1"/>
    </row>
    <row r="48" spans="3:6" ht="12.75">
      <c r="C48" t="s">
        <v>12</v>
      </c>
      <c r="E48" s="1">
        <v>0</v>
      </c>
      <c r="F48" s="1"/>
    </row>
    <row r="49" spans="3:6" ht="12.75">
      <c r="C49" t="s">
        <v>13</v>
      </c>
      <c r="E49" s="1">
        <v>0</v>
      </c>
      <c r="F49" s="1"/>
    </row>
    <row r="50" spans="2:6" ht="12.75">
      <c r="B50" s="4"/>
      <c r="C50" s="4"/>
      <c r="D50" s="4" t="s">
        <v>22</v>
      </c>
      <c r="E50" s="2">
        <f>SUM(E46:E49)</f>
        <v>0</v>
      </c>
      <c r="F50" s="2">
        <f>SUM(F46:F49)</f>
        <v>0</v>
      </c>
    </row>
    <row r="51" ht="12.75">
      <c r="F51" s="1"/>
    </row>
    <row r="52" spans="2:6" ht="12.75">
      <c r="B52" t="s">
        <v>14</v>
      </c>
      <c r="F52" s="1"/>
    </row>
    <row r="53" spans="3:6" ht="12.75">
      <c r="C53" t="s">
        <v>15</v>
      </c>
      <c r="E53" s="1">
        <v>0</v>
      </c>
      <c r="F53" s="1"/>
    </row>
    <row r="54" spans="3:6" ht="12.75">
      <c r="C54" t="s">
        <v>16</v>
      </c>
      <c r="E54" s="1">
        <v>0</v>
      </c>
      <c r="F54" s="1"/>
    </row>
    <row r="55" spans="2:6" ht="12.75">
      <c r="B55" s="4"/>
      <c r="C55" s="4"/>
      <c r="D55" s="4" t="s">
        <v>22</v>
      </c>
      <c r="E55" s="2">
        <v>0</v>
      </c>
      <c r="F55" s="2">
        <f>SUM(F53:F54)</f>
        <v>0</v>
      </c>
    </row>
    <row r="56" ht="12.75">
      <c r="F56" s="1"/>
    </row>
    <row r="57" spans="2:6" ht="12.75">
      <c r="B57" s="4"/>
      <c r="C57" s="4"/>
      <c r="D57" s="4" t="s">
        <v>22</v>
      </c>
      <c r="E57" s="2"/>
      <c r="F57" s="2" t="e">
        <f>SUM(#REF!)</f>
        <v>#REF!</v>
      </c>
    </row>
    <row r="58" spans="4:6" ht="12.75">
      <c r="D58" s="3" t="s">
        <v>23</v>
      </c>
      <c r="E58" s="5">
        <f>SUM(E43+E37+E11)</f>
        <v>1014.96</v>
      </c>
      <c r="F58" s="5" t="e">
        <f>F57+F55+F50+F43+F37+F11+#REF!+#REF!</f>
        <v>#REF!</v>
      </c>
    </row>
    <row r="59" spans="1:6" ht="13.5" thickBot="1">
      <c r="A59" s="6"/>
      <c r="B59" s="6"/>
      <c r="C59" s="6"/>
      <c r="D59" s="6"/>
      <c r="E59" s="7"/>
      <c r="F59" s="7"/>
    </row>
    <row r="60" spans="1:6" ht="13.5" thickTop="1">
      <c r="A60" s="3" t="s">
        <v>17</v>
      </c>
      <c r="F60" s="1"/>
    </row>
    <row r="61" spans="1:6" ht="12.75">
      <c r="A61" s="3"/>
      <c r="B61" t="s">
        <v>18</v>
      </c>
      <c r="C61" t="s">
        <v>31</v>
      </c>
      <c r="E61" s="1">
        <v>1000</v>
      </c>
      <c r="F61" s="1"/>
    </row>
    <row r="62" spans="2:6" ht="12.75">
      <c r="B62" t="s">
        <v>19</v>
      </c>
      <c r="E62" s="1">
        <v>994</v>
      </c>
      <c r="F62" s="1"/>
    </row>
    <row r="63" spans="2:6" ht="12.75">
      <c r="B63" s="16" t="s">
        <v>50</v>
      </c>
      <c r="E63" s="1">
        <v>0</v>
      </c>
      <c r="F63" s="1"/>
    </row>
    <row r="64" spans="2:6" ht="12.75">
      <c r="B64" s="4"/>
      <c r="C64" s="4"/>
      <c r="D64" s="4" t="s">
        <v>22</v>
      </c>
      <c r="E64" s="2">
        <v>0</v>
      </c>
      <c r="F64" s="2">
        <f>SUM(F62:F63)</f>
        <v>0</v>
      </c>
    </row>
    <row r="65" spans="4:6" ht="12.75">
      <c r="D65" s="3" t="s">
        <v>23</v>
      </c>
      <c r="E65" s="5">
        <f>1994</f>
        <v>1994</v>
      </c>
      <c r="F65" s="5">
        <f>SUM(F64)</f>
        <v>0</v>
      </c>
    </row>
    <row r="66" ht="12.75">
      <c r="F66" s="1"/>
    </row>
    <row r="67" spans="3:6" ht="14.25">
      <c r="C67" s="8" t="s">
        <v>24</v>
      </c>
      <c r="D67" s="8"/>
      <c r="E67" s="9">
        <f>1014.96-1994</f>
        <v>-979.04</v>
      </c>
      <c r="F67" s="9" t="e">
        <f>F65+F58</f>
        <v>#REF!</v>
      </c>
    </row>
  </sheetData>
  <sheetProtection/>
  <mergeCells count="5">
    <mergeCell ref="A2:F2"/>
    <mergeCell ref="A3:F3"/>
    <mergeCell ref="C22:D22"/>
    <mergeCell ref="C23:D23"/>
    <mergeCell ref="C24:D2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Society of Women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Kristen Railey</dc:creator>
  <cp:keywords/>
  <dc:description/>
  <cp:lastModifiedBy>WIN764BIT</cp:lastModifiedBy>
  <cp:lastPrinted>2008-11-07T01:28:47Z</cp:lastPrinted>
  <dcterms:created xsi:type="dcterms:W3CDTF">2005-01-26T11:07:56Z</dcterms:created>
  <dcterms:modified xsi:type="dcterms:W3CDTF">2015-08-05T05:32:46Z</dcterms:modified>
  <cp:category/>
  <cp:version/>
  <cp:contentType/>
  <cp:contentStatus/>
</cp:coreProperties>
</file>