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700" activeTab="0"/>
  </bookViews>
  <sheets>
    <sheet name="Q1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<sst xmlns="http://schemas.openxmlformats.org/spreadsheetml/2006/main" count="17" uniqueCount="16">
  <si>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Do</t>
  </si>
  <si>
    <t>nm</t>
  </si>
  <si>
    <t>A</t>
  </si>
  <si>
    <t>J</t>
  </si>
  <si>
    <t>b</t>
  </si>
  <si>
    <t>Ab/16</t>
  </si>
  <si>
    <t>J-nm</t>
  </si>
  <si>
    <t>Ab/16*sqrt(2)</t>
  </si>
  <si>
    <t>theta [degrees]</t>
  </si>
  <si>
    <t>[radians]</t>
  </si>
  <si>
    <t>R [nm]</t>
  </si>
  <si>
    <t>D [nm]</t>
  </si>
  <si>
    <t>R^0.5</t>
  </si>
  <si>
    <t>D^2.5</t>
  </si>
  <si>
    <t>FvdW</t>
  </si>
  <si>
    <t>FvdW/FvdW(90)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</si>
</sst>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'Q1a'!$A$9:$A$97</c:f>
              <c:numCache/>
            </c:numRef>
          </c:xVal>
          <c:yVal>
            <c:numRef>
              <c:f>'Q1a'!$D$9:$D$97</c:f>
              <c:numCache/>
            </c:numRef>
          </c:yVal>
          <c:smooth val="1"/>
        </c:ser>
        <c:axId val="26323904"/>
        <c:axId val="33332161"/>
      </c:scatterChart>
      <c:valAx>
        <c:axId val="2632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2161"/>
        <c:crosses val="autoZero"/>
        <c:crossBetween val="midCat"/>
        <c:dispUnits/>
      </c:valAx>
      <c:valAx>
        <c:axId val="333321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23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Fvdw/FvdW(90)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'Q1a'!$A$9:$A$99</c:f>
              <c:numCache/>
            </c:numRef>
          </c:xVal>
          <c:yVal>
            <c:numRef>
              <c:f>'Q1a'!$K$9:$K$99</c:f>
              <c:numCache/>
            </c:numRef>
          </c:yVal>
          <c:smooth val="1"/>
        </c:ser>
        <c:axId val="19106818"/>
        <c:axId val="33983619"/>
      </c:scatterChart>
      <c:valAx>
        <c:axId val="1910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83619"/>
        <c:crosses val="autoZero"/>
        <c:crossBetween val="midCat"/>
        <c:dispUnits/>
      </c:valAx>
      <c:valAx>
        <c:axId val="3398361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Fvdw/FvdW(90)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06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19</xdr:col>
      <xdr:colOff>257175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29600" y="342900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19050</xdr:rowOff>
    </xdr:from>
    <xdr:to>
      <xdr:col>19</xdr:col>
      <xdr:colOff>238125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8210550" y="3429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2">
      <selection activeCell="J4" sqref="J4"/>
    </sheetView>
  </sheetViews>
  <sheetFormatPr defaultColWidth="9.140625" defaultRowHeight="12.75"/>
  <cols>
    <col min="6" max="6" width="12.421875" style="0" bestFit="1" customWidth="1"/>
    <col min="9" max="11" width="12.421875" style="0" bestFit="1" customWidth="1"/>
  </cols>
  <sheetData>
    <row r="1" spans="4:6" ht="12.75">
      <c r="D1" t="s">
        <v>0</v>
      </c>
      <c r="E1">
        <v>0.3</v>
      </c>
      <c r="F1" t="s">
        <v>1</v>
      </c>
    </row>
    <row r="2" spans="4:6" ht="12.75">
      <c r="D2" t="s">
        <v>2</v>
      </c>
      <c r="E2" s="1">
        <v>4E-20</v>
      </c>
      <c r="F2" t="s">
        <v>3</v>
      </c>
    </row>
    <row r="3" spans="4:6" ht="12.75">
      <c r="D3" t="s">
        <v>4</v>
      </c>
      <c r="E3">
        <v>200</v>
      </c>
      <c r="F3" t="s">
        <v>1</v>
      </c>
    </row>
    <row r="4" spans="4:9" ht="12.75">
      <c r="D4" t="s">
        <v>5</v>
      </c>
      <c r="E4">
        <f>0.00000000000000000004*200/16</f>
        <v>4.999999999999999E-19</v>
      </c>
      <c r="F4" t="s">
        <v>6</v>
      </c>
      <c r="H4" t="s">
        <v>7</v>
      </c>
      <c r="I4">
        <f>E2*E3/(16*SQRT(2))</f>
        <v>3.535533905932737E-19</v>
      </c>
    </row>
    <row r="6" spans="1:11" ht="12.75">
      <c r="A6" t="s">
        <v>8</v>
      </c>
      <c r="C6" t="s">
        <v>9</v>
      </c>
      <c r="D6" t="s">
        <v>10</v>
      </c>
      <c r="E6" t="s">
        <v>11</v>
      </c>
      <c r="H6" t="s">
        <v>12</v>
      </c>
      <c r="I6" t="s">
        <v>13</v>
      </c>
      <c r="J6" t="s">
        <v>14</v>
      </c>
      <c r="K6" t="s">
        <v>15</v>
      </c>
    </row>
    <row r="7" spans="1:11" ht="12.75">
      <c r="A7">
        <v>0.2</v>
      </c>
      <c r="B7">
        <f>A7^-1.35</f>
        <v>8.782325024730136</v>
      </c>
      <c r="C7">
        <f>B7*PI()/180</f>
        <v>0.1532804876618333</v>
      </c>
      <c r="D7">
        <f>4215*B7</f>
        <v>37017.499979237524</v>
      </c>
      <c r="E7">
        <f>0.3+D7*(1-COS(C7))</f>
        <v>434.31062383236525</v>
      </c>
      <c r="H7">
        <f>D7^0.5</f>
        <v>192.39932426918116</v>
      </c>
      <c r="I7">
        <f>E7^2.5</f>
        <v>3930982.698205551</v>
      </c>
      <c r="J7">
        <f>(0.00000000000000000035355)*H7/I7</f>
        <v>1.7304268758654324E-23</v>
      </c>
      <c r="K7">
        <f>J7/(0.0000000000000000223)</f>
        <v>7.759761775181312E-07</v>
      </c>
    </row>
    <row r="8" spans="1:11" ht="12.75">
      <c r="A8">
        <v>1</v>
      </c>
      <c r="B8">
        <f aca="true" t="shared" si="0" ref="B8:B71">A8^-1.35</f>
        <v>1</v>
      </c>
      <c r="C8">
        <f aca="true" t="shared" si="1" ref="C8:C71">B8*PI()/180</f>
        <v>0.017453292519943295</v>
      </c>
      <c r="D8">
        <f aca="true" t="shared" si="2" ref="D8:D71">4215*B8</f>
        <v>4215</v>
      </c>
      <c r="E8">
        <f aca="true" t="shared" si="3" ref="E8:E71">0.3+D8*(1-COS(C8))</f>
        <v>0.9419649158107988</v>
      </c>
      <c r="H8">
        <f aca="true" t="shared" si="4" ref="H8:H71">D8^0.5</f>
        <v>64.92303135251773</v>
      </c>
      <c r="I8">
        <f aca="true" t="shared" si="5" ref="I8:I71">E8^2.5</f>
        <v>0.8611658884040725</v>
      </c>
      <c r="J8">
        <f aca="true" t="shared" si="6" ref="J8:J71">(0.00000000000000000035355)*H8/I8</f>
        <v>2.665402571532476E-17</v>
      </c>
      <c r="K8">
        <f aca="true" t="shared" si="7" ref="K8:K71">J8/(0.0000000000000000223)</f>
        <v>1.1952477899248772</v>
      </c>
    </row>
    <row r="9" spans="1:11" ht="12.75">
      <c r="A9">
        <f>A8+1</f>
        <v>2</v>
      </c>
      <c r="B9">
        <f t="shared" si="0"/>
        <v>0.3922920489483753</v>
      </c>
      <c r="C9">
        <f t="shared" si="1"/>
        <v>0.006846787883543908</v>
      </c>
      <c r="D9">
        <f t="shared" si="2"/>
        <v>1653.510986317402</v>
      </c>
      <c r="E9">
        <f t="shared" si="3"/>
        <v>0.3387569095536998</v>
      </c>
      <c r="H9">
        <f t="shared" si="4"/>
        <v>40.663386311489134</v>
      </c>
      <c r="I9">
        <f t="shared" si="5"/>
        <v>0.06679137827731323</v>
      </c>
      <c r="J9">
        <f t="shared" si="6"/>
        <v>2.1524544935630121E-16</v>
      </c>
      <c r="K9">
        <f t="shared" si="7"/>
        <v>9.65226230297315</v>
      </c>
    </row>
    <row r="10" spans="1:11" ht="12.75">
      <c r="A10">
        <f aca="true" t="shared" si="8" ref="A10:A73">A9+1</f>
        <v>3</v>
      </c>
      <c r="B10">
        <f t="shared" si="0"/>
        <v>0.22692707021615005</v>
      </c>
      <c r="C10">
        <f t="shared" si="1"/>
        <v>0.003960624537176179</v>
      </c>
      <c r="D10">
        <f t="shared" si="2"/>
        <v>956.4976009610724</v>
      </c>
      <c r="E10">
        <f t="shared" si="3"/>
        <v>0.30750206234787675</v>
      </c>
      <c r="H10">
        <f t="shared" si="4"/>
        <v>30.927295403269138</v>
      </c>
      <c r="I10">
        <f t="shared" si="5"/>
        <v>0.05243485629455707</v>
      </c>
      <c r="J10">
        <f t="shared" si="6"/>
        <v>2.0853199689155683E-16</v>
      </c>
      <c r="K10">
        <f t="shared" si="7"/>
        <v>9.351210622939767</v>
      </c>
    </row>
    <row r="11" spans="1:11" ht="12.75">
      <c r="A11">
        <f t="shared" si="8"/>
        <v>4</v>
      </c>
      <c r="B11">
        <f t="shared" si="0"/>
        <v>0.1538930516681145</v>
      </c>
      <c r="C11">
        <f t="shared" si="1"/>
        <v>0.00268594044755035</v>
      </c>
      <c r="D11">
        <f t="shared" si="2"/>
        <v>648.6592127811026</v>
      </c>
      <c r="E11">
        <f t="shared" si="3"/>
        <v>0.30233980191728443</v>
      </c>
      <c r="H11">
        <f t="shared" si="4"/>
        <v>25.46878899321879</v>
      </c>
      <c r="I11">
        <f t="shared" si="5"/>
        <v>0.05026183157304217</v>
      </c>
      <c r="J11">
        <f t="shared" si="6"/>
        <v>1.791516557741609E-16</v>
      </c>
      <c r="K11">
        <f t="shared" si="7"/>
        <v>8.033706536957888</v>
      </c>
    </row>
    <row r="12" spans="1:11" ht="12.75">
      <c r="A12">
        <f t="shared" si="8"/>
        <v>5</v>
      </c>
      <c r="B12">
        <f t="shared" si="0"/>
        <v>0.1138650638850306</v>
      </c>
      <c r="C12">
        <f t="shared" si="1"/>
        <v>0.00198732026778747</v>
      </c>
      <c r="D12">
        <f t="shared" si="2"/>
        <v>479.941244275404</v>
      </c>
      <c r="E12">
        <f t="shared" si="3"/>
        <v>0.3009477497051173</v>
      </c>
      <c r="H12">
        <f t="shared" si="4"/>
        <v>21.907561349347034</v>
      </c>
      <c r="I12">
        <f t="shared" si="5"/>
        <v>0.04968528104379877</v>
      </c>
      <c r="J12">
        <f t="shared" si="6"/>
        <v>1.5588959451057287E-16</v>
      </c>
      <c r="K12">
        <f t="shared" si="7"/>
        <v>6.990564776258873</v>
      </c>
    </row>
    <row r="13" spans="1:11" ht="12.75">
      <c r="A13">
        <f t="shared" si="8"/>
        <v>6</v>
      </c>
      <c r="B13">
        <f t="shared" si="0"/>
        <v>0.08902168533694536</v>
      </c>
      <c r="C13">
        <f t="shared" si="1"/>
        <v>0.0015537215148040543</v>
      </c>
      <c r="D13">
        <f t="shared" si="2"/>
        <v>375.2264036952247</v>
      </c>
      <c r="E13">
        <f t="shared" si="3"/>
        <v>0.3004529076611491</v>
      </c>
      <c r="H13">
        <f t="shared" si="4"/>
        <v>19.370761567249357</v>
      </c>
      <c r="I13">
        <f t="shared" si="5"/>
        <v>0.04948129169490834</v>
      </c>
      <c r="J13">
        <f t="shared" si="6"/>
        <v>1.3840650713663016E-16</v>
      </c>
      <c r="K13">
        <f t="shared" si="7"/>
        <v>6.206569826754715</v>
      </c>
    </row>
    <row r="14" spans="1:11" ht="12.75">
      <c r="A14">
        <f t="shared" si="8"/>
        <v>7</v>
      </c>
      <c r="B14">
        <f t="shared" si="0"/>
        <v>0.07229656211499423</v>
      </c>
      <c r="C14">
        <f t="shared" si="1"/>
        <v>0.0012618130467792446</v>
      </c>
      <c r="D14">
        <f t="shared" si="2"/>
        <v>304.7300093147007</v>
      </c>
      <c r="E14">
        <f t="shared" si="3"/>
        <v>0.3002425912871613</v>
      </c>
      <c r="H14">
        <f t="shared" si="4"/>
        <v>17.456517674344465</v>
      </c>
      <c r="I14">
        <f t="shared" si="5"/>
        <v>0.04939474516209186</v>
      </c>
      <c r="J14">
        <f t="shared" si="6"/>
        <v>1.249475385187535E-16</v>
      </c>
      <c r="K14">
        <f t="shared" si="7"/>
        <v>5.60302863312796</v>
      </c>
    </row>
    <row r="15" spans="1:11" ht="12.75">
      <c r="A15">
        <f t="shared" si="8"/>
        <v>8</v>
      </c>
      <c r="B15">
        <f t="shared" si="0"/>
        <v>0.06037102055780286</v>
      </c>
      <c r="C15">
        <f t="shared" si="1"/>
        <v>0.0010536730815228434</v>
      </c>
      <c r="D15">
        <f t="shared" si="2"/>
        <v>254.46385165113904</v>
      </c>
      <c r="E15">
        <f t="shared" si="3"/>
        <v>0.3001412563015013</v>
      </c>
      <c r="H15">
        <f t="shared" si="4"/>
        <v>15.951923133313395</v>
      </c>
      <c r="I15">
        <f t="shared" si="5"/>
        <v>0.049353077615794286</v>
      </c>
      <c r="J15">
        <f t="shared" si="6"/>
        <v>1.1427458420501957E-16</v>
      </c>
      <c r="K15">
        <f t="shared" si="7"/>
        <v>5.124420816368591</v>
      </c>
    </row>
    <row r="16" spans="1:11" ht="12.75">
      <c r="A16">
        <f t="shared" si="8"/>
        <v>9</v>
      </c>
      <c r="B16">
        <f t="shared" si="0"/>
        <v>0.05149589519688551</v>
      </c>
      <c r="C16">
        <f t="shared" si="1"/>
        <v>0.0008987729224475857</v>
      </c>
      <c r="D16">
        <f t="shared" si="2"/>
        <v>217.0551982548724</v>
      </c>
      <c r="E16">
        <f t="shared" si="3"/>
        <v>0.3000876678036078</v>
      </c>
      <c r="H16">
        <f t="shared" si="4"/>
        <v>14.732793294378103</v>
      </c>
      <c r="I16">
        <f t="shared" si="5"/>
        <v>0.04933105129405242</v>
      </c>
      <c r="J16">
        <f t="shared" si="6"/>
        <v>1.0558824376514702E-16</v>
      </c>
      <c r="K16">
        <f t="shared" si="7"/>
        <v>4.734898823549194</v>
      </c>
    </row>
    <row r="17" spans="1:11" ht="12.75">
      <c r="A17">
        <f t="shared" si="8"/>
        <v>10</v>
      </c>
      <c r="B17">
        <f t="shared" si="0"/>
        <v>0.04466835921509629</v>
      </c>
      <c r="C17">
        <f t="shared" si="1"/>
        <v>0.0007796099397669802</v>
      </c>
      <c r="D17">
        <f t="shared" si="2"/>
        <v>188.27713409163087</v>
      </c>
      <c r="E17">
        <f t="shared" si="3"/>
        <v>0.3000572166328726</v>
      </c>
      <c r="H17">
        <f t="shared" si="4"/>
        <v>13.721411519651719</v>
      </c>
      <c r="I17">
        <f t="shared" si="5"/>
        <v>0.049318537668006424</v>
      </c>
      <c r="J17">
        <f t="shared" si="6"/>
        <v>9.836473813212643E-17</v>
      </c>
      <c r="K17">
        <f t="shared" si="7"/>
        <v>4.4109748041312296</v>
      </c>
    </row>
    <row r="18" spans="1:11" ht="12.75">
      <c r="A18">
        <f t="shared" si="8"/>
        <v>11</v>
      </c>
      <c r="B18">
        <f t="shared" si="0"/>
        <v>0.03927533291840915</v>
      </c>
      <c r="C18">
        <f t="shared" si="1"/>
        <v>0.0006854838742431531</v>
      </c>
      <c r="D18">
        <f t="shared" si="2"/>
        <v>165.54552825109457</v>
      </c>
      <c r="E18">
        <f t="shared" si="3"/>
        <v>0.30003889393881367</v>
      </c>
      <c r="H18">
        <f t="shared" si="4"/>
        <v>12.86644971431881</v>
      </c>
      <c r="I18">
        <f t="shared" si="5"/>
        <v>0.049311009044779246</v>
      </c>
      <c r="J18">
        <f t="shared" si="6"/>
        <v>9.224985220575259E-17</v>
      </c>
      <c r="K18">
        <f t="shared" si="7"/>
        <v>4.136764672903704</v>
      </c>
    </row>
    <row r="19" spans="1:11" ht="12.75">
      <c r="A19">
        <f t="shared" si="8"/>
        <v>12</v>
      </c>
      <c r="B19">
        <f t="shared" si="0"/>
        <v>0.034922499341667836</v>
      </c>
      <c r="C19">
        <f t="shared" si="1"/>
        <v>0.0006095125965376558</v>
      </c>
      <c r="D19">
        <f t="shared" si="2"/>
        <v>147.19833472512994</v>
      </c>
      <c r="E19">
        <f t="shared" si="3"/>
        <v>0.3000273425023774</v>
      </c>
      <c r="H19">
        <f t="shared" si="4"/>
        <v>12.132532082180122</v>
      </c>
      <c r="I19">
        <f t="shared" si="5"/>
        <v>0.049306263022257525</v>
      </c>
      <c r="J19">
        <f t="shared" si="6"/>
        <v>8.699618374482085E-17</v>
      </c>
      <c r="K19">
        <f t="shared" si="7"/>
        <v>3.9011741589605764</v>
      </c>
    </row>
    <row r="20" spans="1:11" ht="12.75">
      <c r="A20">
        <f t="shared" si="8"/>
        <v>13</v>
      </c>
      <c r="B20">
        <f t="shared" si="0"/>
        <v>0.031345591851945284</v>
      </c>
      <c r="C20">
        <f t="shared" si="1"/>
        <v>0.0005470837838027522</v>
      </c>
      <c r="D20">
        <f t="shared" si="2"/>
        <v>132.12166965594938</v>
      </c>
      <c r="E20">
        <f t="shared" si="3"/>
        <v>0.30001977205140773</v>
      </c>
      <c r="H20">
        <f t="shared" si="4"/>
        <v>11.494419065613945</v>
      </c>
      <c r="I20">
        <f t="shared" si="5"/>
        <v>0.049303152775873826</v>
      </c>
      <c r="J20">
        <f t="shared" si="6"/>
        <v>8.242580102578003E-17</v>
      </c>
      <c r="K20">
        <f t="shared" si="7"/>
        <v>3.696224261245741</v>
      </c>
    </row>
    <row r="21" spans="1:11" ht="12.75">
      <c r="A21">
        <f t="shared" si="8"/>
        <v>14</v>
      </c>
      <c r="B21">
        <f t="shared" si="0"/>
        <v>0.028361366484014588</v>
      </c>
      <c r="C21">
        <f t="shared" si="1"/>
        <v>0.0004949992255108222</v>
      </c>
      <c r="D21">
        <f t="shared" si="2"/>
        <v>119.54315973012149</v>
      </c>
      <c r="E21">
        <f t="shared" si="3"/>
        <v>0.3000146454852271</v>
      </c>
      <c r="H21">
        <f t="shared" si="4"/>
        <v>10.93357945643244</v>
      </c>
      <c r="I21">
        <f t="shared" si="5"/>
        <v>0.04930104664271226</v>
      </c>
      <c r="J21">
        <f t="shared" si="6"/>
        <v>7.84074026832674E-17</v>
      </c>
      <c r="K21">
        <f t="shared" si="7"/>
        <v>3.5160270261554887</v>
      </c>
    </row>
    <row r="22" spans="1:11" ht="12.75">
      <c r="A22">
        <f t="shared" si="8"/>
        <v>15</v>
      </c>
      <c r="B22">
        <f t="shared" si="0"/>
        <v>0.02583906534740475</v>
      </c>
      <c r="C22">
        <f t="shared" si="1"/>
        <v>0.0004509767659501853</v>
      </c>
      <c r="D22">
        <f t="shared" si="2"/>
        <v>108.91166043931102</v>
      </c>
      <c r="E22">
        <f t="shared" si="3"/>
        <v>0.30001107522892395</v>
      </c>
      <c r="H22">
        <f t="shared" si="4"/>
        <v>10.436074953703189</v>
      </c>
      <c r="I22">
        <f t="shared" si="5"/>
        <v>0.049299579915969186</v>
      </c>
      <c r="J22">
        <f t="shared" si="6"/>
        <v>7.484190141520045E-17</v>
      </c>
      <c r="K22">
        <f t="shared" si="7"/>
        <v>3.3561390769148187</v>
      </c>
    </row>
    <row r="23" spans="1:11" ht="12.75">
      <c r="A23">
        <f t="shared" si="8"/>
        <v>16</v>
      </c>
      <c r="B23">
        <f t="shared" si="0"/>
        <v>0.023683071351724972</v>
      </c>
      <c r="C23">
        <f t="shared" si="1"/>
        <v>0.0004133475720723448</v>
      </c>
      <c r="D23">
        <f t="shared" si="2"/>
        <v>99.82414574752076</v>
      </c>
      <c r="E23">
        <f t="shared" si="3"/>
        <v>0.30000852778775194</v>
      </c>
      <c r="H23">
        <f t="shared" si="4"/>
        <v>9.99120341838363</v>
      </c>
      <c r="I23">
        <f t="shared" si="5"/>
        <v>0.049298533396438526</v>
      </c>
      <c r="J23">
        <f t="shared" si="6"/>
        <v>7.1653043715591E-17</v>
      </c>
      <c r="K23">
        <f t="shared" si="7"/>
        <v>3.213140973793318</v>
      </c>
    </row>
    <row r="24" spans="1:11" ht="12.75">
      <c r="A24">
        <f t="shared" si="8"/>
        <v>17</v>
      </c>
      <c r="B24">
        <f t="shared" si="0"/>
        <v>0.02182197008802328</v>
      </c>
      <c r="C24">
        <f t="shared" si="1"/>
        <v>0.000380865227307723</v>
      </c>
      <c r="D24">
        <f t="shared" si="2"/>
        <v>91.97960392101812</v>
      </c>
      <c r="E24">
        <f t="shared" si="3"/>
        <v>0.30000667120339014</v>
      </c>
      <c r="H24">
        <f t="shared" si="4"/>
        <v>9.590599768576423</v>
      </c>
      <c r="I24">
        <f t="shared" si="5"/>
        <v>0.04929777069760768</v>
      </c>
      <c r="J24">
        <f t="shared" si="6"/>
        <v>6.878113351167705E-17</v>
      </c>
      <c r="K24">
        <f t="shared" si="7"/>
        <v>3.084355762855473</v>
      </c>
    </row>
    <row r="25" spans="1:11" ht="12.75">
      <c r="A25">
        <f t="shared" si="8"/>
        <v>18</v>
      </c>
      <c r="B25">
        <f t="shared" si="0"/>
        <v>0.020201430239217024</v>
      </c>
      <c r="C25">
        <f t="shared" si="1"/>
        <v>0.0003525814712862828</v>
      </c>
      <c r="D25">
        <f t="shared" si="2"/>
        <v>85.14902845829975</v>
      </c>
      <c r="E25">
        <f t="shared" si="3"/>
        <v>0.3000052925950776</v>
      </c>
      <c r="H25">
        <f t="shared" si="4"/>
        <v>9.227623120733734</v>
      </c>
      <c r="I25">
        <f t="shared" si="5"/>
        <v>0.04929720435951613</v>
      </c>
      <c r="J25">
        <f t="shared" si="6"/>
        <v>6.617872548193792E-17</v>
      </c>
      <c r="K25">
        <f t="shared" si="7"/>
        <v>2.9676558512079785</v>
      </c>
    </row>
    <row r="26" spans="1:11" ht="12.75">
      <c r="A26">
        <f t="shared" si="8"/>
        <v>19</v>
      </c>
      <c r="B26">
        <f t="shared" si="0"/>
        <v>0.018779440051235118</v>
      </c>
      <c r="C26">
        <f t="shared" si="1"/>
        <v>0.0003277630605749454</v>
      </c>
      <c r="D26">
        <f t="shared" si="2"/>
        <v>79.15533981595603</v>
      </c>
      <c r="E26">
        <f t="shared" si="3"/>
        <v>0.30000425177457524</v>
      </c>
      <c r="H26">
        <f t="shared" si="4"/>
        <v>8.896928673197062</v>
      </c>
      <c r="I26">
        <f t="shared" si="5"/>
        <v>0.04929677678866352</v>
      </c>
      <c r="J26">
        <f t="shared" si="6"/>
        <v>6.380760238937517E-17</v>
      </c>
      <c r="K26">
        <f t="shared" si="7"/>
        <v>2.861327461406958</v>
      </c>
    </row>
    <row r="27" spans="1:11" ht="12.75">
      <c r="A27">
        <f t="shared" si="8"/>
        <v>20</v>
      </c>
      <c r="B27">
        <f t="shared" si="0"/>
        <v>0.017523042159652173</v>
      </c>
      <c r="C27">
        <f t="shared" si="1"/>
        <v>0.00030583478065170826</v>
      </c>
      <c r="D27">
        <f t="shared" si="2"/>
        <v>73.8596227029339</v>
      </c>
      <c r="E27">
        <f t="shared" si="3"/>
        <v>0.3000034542266645</v>
      </c>
      <c r="H27">
        <f t="shared" si="4"/>
        <v>8.594162129197581</v>
      </c>
      <c r="I27">
        <f t="shared" si="5"/>
        <v>0.04929644915611575</v>
      </c>
      <c r="J27">
        <f t="shared" si="6"/>
        <v>6.163661019793453E-17</v>
      </c>
      <c r="K27">
        <f t="shared" si="7"/>
        <v>2.7639735514768846</v>
      </c>
    </row>
    <row r="28" spans="1:11" ht="12.75">
      <c r="A28">
        <f t="shared" si="8"/>
        <v>21</v>
      </c>
      <c r="B28">
        <f t="shared" si="0"/>
        <v>0.016406047027455555</v>
      </c>
      <c r="C28">
        <f t="shared" si="1"/>
        <v>0.000286339537866128</v>
      </c>
      <c r="D28">
        <f t="shared" si="2"/>
        <v>69.15148822072517</v>
      </c>
      <c r="E28">
        <f t="shared" si="3"/>
        <v>0.30000283487668006</v>
      </c>
      <c r="H28">
        <f t="shared" si="4"/>
        <v>8.315737382861798</v>
      </c>
      <c r="I28">
        <f t="shared" si="5"/>
        <v>0.049296194728147384</v>
      </c>
      <c r="J28">
        <f t="shared" si="6"/>
        <v>5.964007907555745E-17</v>
      </c>
      <c r="K28">
        <f t="shared" si="7"/>
        <v>2.6744430078725316</v>
      </c>
    </row>
    <row r="29" spans="1:11" ht="12.75">
      <c r="A29">
        <f t="shared" si="8"/>
        <v>22</v>
      </c>
      <c r="B29">
        <f t="shared" si="0"/>
        <v>0.015407400823692291</v>
      </c>
      <c r="C29">
        <f t="shared" si="1"/>
        <v>0.00026890987354791685</v>
      </c>
      <c r="D29">
        <f t="shared" si="2"/>
        <v>64.942194471863</v>
      </c>
      <c r="E29">
        <f t="shared" si="3"/>
        <v>0.30000234806686016</v>
      </c>
      <c r="H29">
        <f t="shared" si="4"/>
        <v>8.058672004236369</v>
      </c>
      <c r="I29">
        <f t="shared" si="5"/>
        <v>0.04929599474801652</v>
      </c>
      <c r="J29">
        <f t="shared" si="6"/>
        <v>5.779665268266864E-17</v>
      </c>
      <c r="K29">
        <f t="shared" si="7"/>
        <v>2.5917781472048715</v>
      </c>
    </row>
    <row r="30" spans="1:11" ht="12.75">
      <c r="A30">
        <f t="shared" si="8"/>
        <v>23</v>
      </c>
      <c r="B30">
        <f t="shared" si="0"/>
        <v>0.014510000298640299</v>
      </c>
      <c r="C30">
        <f t="shared" si="1"/>
        <v>0.0002532472796766337</v>
      </c>
      <c r="D30">
        <f t="shared" si="2"/>
        <v>61.15965125876886</v>
      </c>
      <c r="E30">
        <f t="shared" si="3"/>
        <v>0.30000196121217604</v>
      </c>
      <c r="H30">
        <f t="shared" si="4"/>
        <v>7.820463621727861</v>
      </c>
      <c r="I30">
        <f t="shared" si="5"/>
        <v>0.04929583582952674</v>
      </c>
      <c r="J30">
        <f t="shared" si="6"/>
        <v>5.608840720387538E-17</v>
      </c>
      <c r="K30">
        <f t="shared" si="7"/>
        <v>2.5151752109361154</v>
      </c>
    </row>
    <row r="31" spans="1:11" ht="12.75">
      <c r="A31">
        <f t="shared" si="8"/>
        <v>24</v>
      </c>
      <c r="B31">
        <f t="shared" si="0"/>
        <v>0.01369981882114116</v>
      </c>
      <c r="C31">
        <f t="shared" si="1"/>
        <v>0.00023910694535560136</v>
      </c>
      <c r="D31">
        <f t="shared" si="2"/>
        <v>57.74473633110998</v>
      </c>
      <c r="E31">
        <f t="shared" si="3"/>
        <v>0.3000016506948159</v>
      </c>
      <c r="H31">
        <f t="shared" si="4"/>
        <v>7.5989957449066905</v>
      </c>
      <c r="I31">
        <f t="shared" si="5"/>
        <v>0.04929570827035292</v>
      </c>
      <c r="J31">
        <f t="shared" si="6"/>
        <v>5.450017942489999E-17</v>
      </c>
      <c r="K31">
        <f t="shared" si="7"/>
        <v>2.443954234300448</v>
      </c>
    </row>
    <row r="32" spans="1:11" ht="12.75">
      <c r="A32">
        <f t="shared" si="8"/>
        <v>25</v>
      </c>
      <c r="B32">
        <f t="shared" si="0"/>
        <v>0.012965252773542104</v>
      </c>
      <c r="C32">
        <f t="shared" si="1"/>
        <v>0.00022628634925163645</v>
      </c>
      <c r="D32">
        <f t="shared" si="2"/>
        <v>54.64854044047997</v>
      </c>
      <c r="E32">
        <f t="shared" si="3"/>
        <v>0.3000013991532359</v>
      </c>
      <c r="H32">
        <f t="shared" si="4"/>
        <v>7.392465112564277</v>
      </c>
      <c r="I32">
        <f t="shared" si="5"/>
        <v>0.04929560493831695</v>
      </c>
      <c r="J32">
        <f t="shared" si="6"/>
        <v>5.3019047921563726E-17</v>
      </c>
      <c r="K32">
        <f t="shared" si="7"/>
        <v>2.3775357812360416</v>
      </c>
    </row>
    <row r="33" spans="1:11" ht="12.75">
      <c r="A33">
        <f t="shared" si="8"/>
        <v>26</v>
      </c>
      <c r="B33">
        <f t="shared" si="0"/>
        <v>0.01229662645309911</v>
      </c>
      <c r="C33">
        <f t="shared" si="1"/>
        <v>0.00021461661849441155</v>
      </c>
      <c r="D33">
        <f t="shared" si="2"/>
        <v>51.83028049981275</v>
      </c>
      <c r="E33">
        <f t="shared" si="3"/>
        <v>0.300001193658945</v>
      </c>
      <c r="H33">
        <f t="shared" si="4"/>
        <v>7.199325003068881</v>
      </c>
      <c r="I33">
        <f t="shared" si="5"/>
        <v>0.049295520522375826</v>
      </c>
      <c r="J33">
        <f t="shared" si="6"/>
        <v>5.16339279484766E-17</v>
      </c>
      <c r="K33">
        <f t="shared" si="7"/>
        <v>2.3154227779585916</v>
      </c>
    </row>
    <row r="34" spans="1:11" ht="12.75">
      <c r="A34">
        <f t="shared" si="8"/>
        <v>27</v>
      </c>
      <c r="B34">
        <f t="shared" si="0"/>
        <v>0.01168581262518715</v>
      </c>
      <c r="C34">
        <f t="shared" si="1"/>
        <v>0.00020395590608063781</v>
      </c>
      <c r="D34">
        <f t="shared" si="2"/>
        <v>49.25570021516384</v>
      </c>
      <c r="E34">
        <f t="shared" si="3"/>
        <v>0.3000010244695915</v>
      </c>
      <c r="H34">
        <f t="shared" si="4"/>
        <v>7.018240535573274</v>
      </c>
      <c r="I34">
        <f t="shared" si="5"/>
        <v>0.04929545102037136</v>
      </c>
      <c r="J34">
        <f t="shared" si="6"/>
        <v>5.033525183341021E-17</v>
      </c>
      <c r="K34">
        <f t="shared" si="7"/>
        <v>2.2571861808704132</v>
      </c>
    </row>
    <row r="35" spans="1:11" ht="12.75">
      <c r="A35">
        <f t="shared" si="8"/>
        <v>28</v>
      </c>
      <c r="B35">
        <f t="shared" si="0"/>
        <v>0.011125938568989857</v>
      </c>
      <c r="C35">
        <f t="shared" si="1"/>
        <v>0.0001941842604034993</v>
      </c>
      <c r="D35">
        <f t="shared" si="2"/>
        <v>46.895831068292246</v>
      </c>
      <c r="E35">
        <f t="shared" si="3"/>
        <v>0.30000088416290527</v>
      </c>
      <c r="H35">
        <f t="shared" si="4"/>
        <v>6.848053085972118</v>
      </c>
      <c r="I35">
        <f t="shared" si="5"/>
        <v>0.049295393383243576</v>
      </c>
      <c r="J35">
        <f t="shared" si="6"/>
        <v>4.911471442620497E-17</v>
      </c>
      <c r="K35">
        <f t="shared" si="7"/>
        <v>2.2024535617132273</v>
      </c>
    </row>
    <row r="36" spans="1:11" ht="12.75">
      <c r="A36">
        <f t="shared" si="8"/>
        <v>29</v>
      </c>
      <c r="B36">
        <f t="shared" si="0"/>
        <v>0.010611156084808475</v>
      </c>
      <c r="C36">
        <f t="shared" si="1"/>
        <v>0.00018519961112293854</v>
      </c>
      <c r="D36">
        <f t="shared" si="2"/>
        <v>44.72602289746772</v>
      </c>
      <c r="E36">
        <f t="shared" si="3"/>
        <v>0.3000007670266027</v>
      </c>
      <c r="H36">
        <f t="shared" si="4"/>
        <v>6.687751707223267</v>
      </c>
      <c r="I36">
        <f t="shared" si="5"/>
        <v>0.04929534526439855</v>
      </c>
      <c r="J36">
        <f t="shared" si="6"/>
        <v>4.796506857608749E-17</v>
      </c>
      <c r="K36">
        <f t="shared" si="7"/>
        <v>2.1508999361474213</v>
      </c>
    </row>
    <row r="37" spans="1:11" ht="12.75">
      <c r="A37">
        <f t="shared" si="8"/>
        <v>30</v>
      </c>
      <c r="B37">
        <f t="shared" si="0"/>
        <v>0.010136459888044373</v>
      </c>
      <c r="C37">
        <f t="shared" si="1"/>
        <v>0.00017691459954271012</v>
      </c>
      <c r="D37">
        <f t="shared" si="2"/>
        <v>42.72517842810703</v>
      </c>
      <c r="E37">
        <f t="shared" si="3"/>
        <v>0.30000066862288066</v>
      </c>
      <c r="H37">
        <f t="shared" si="4"/>
        <v>6.536449986659963</v>
      </c>
      <c r="I37">
        <f t="shared" si="5"/>
        <v>0.04929530484079971</v>
      </c>
      <c r="J37">
        <f t="shared" si="6"/>
        <v>4.6879959465651604E-17</v>
      </c>
      <c r="K37">
        <f t="shared" si="7"/>
        <v>2.102240334782583</v>
      </c>
    </row>
    <row r="38" spans="1:11" ht="12.75">
      <c r="A38">
        <f t="shared" si="8"/>
        <v>31</v>
      </c>
      <c r="B38">
        <f t="shared" si="0"/>
        <v>0.009697542985187263</v>
      </c>
      <c r="C38">
        <f t="shared" si="1"/>
        <v>0.00016925405444519743</v>
      </c>
      <c r="D38">
        <f t="shared" si="2"/>
        <v>40.875143682564314</v>
      </c>
      <c r="E38">
        <f t="shared" si="3"/>
        <v>0.3000005854737885</v>
      </c>
      <c r="H38">
        <f t="shared" si="4"/>
        <v>6.393367163128074</v>
      </c>
      <c r="I38">
        <f t="shared" si="5"/>
        <v>0.049295270683717564</v>
      </c>
      <c r="J38">
        <f t="shared" si="6"/>
        <v>4.585378940358557E-17</v>
      </c>
      <c r="K38">
        <f t="shared" si="7"/>
        <v>2.056223740071102</v>
      </c>
    </row>
    <row r="39" spans="1:11" ht="12.75">
      <c r="A39">
        <f t="shared" si="8"/>
        <v>32</v>
      </c>
      <c r="B39">
        <f t="shared" si="0"/>
        <v>0.009290680585958758</v>
      </c>
      <c r="C39">
        <f t="shared" si="1"/>
        <v>0.00016215296597609638</v>
      </c>
      <c r="D39">
        <f t="shared" si="2"/>
        <v>39.16021866981617</v>
      </c>
      <c r="E39">
        <f t="shared" si="3"/>
        <v>0.3000005148312578</v>
      </c>
      <c r="H39">
        <f t="shared" si="4"/>
        <v>6.257812610634499</v>
      </c>
      <c r="I39">
        <f t="shared" si="5"/>
        <v>0.04929524166425703</v>
      </c>
      <c r="J39">
        <f t="shared" si="6"/>
        <v>4.4881606698644686E-17</v>
      </c>
      <c r="K39">
        <f t="shared" si="7"/>
        <v>2.012628103078237</v>
      </c>
    </row>
    <row r="40" spans="1:11" ht="12.75">
      <c r="A40">
        <f t="shared" si="8"/>
        <v>33</v>
      </c>
      <c r="B40">
        <f t="shared" si="0"/>
        <v>0.008912636230938504</v>
      </c>
      <c r="C40">
        <f t="shared" si="1"/>
        <v>0.0001555548472624146</v>
      </c>
      <c r="D40">
        <f t="shared" si="2"/>
        <v>37.566761713405796</v>
      </c>
      <c r="E40">
        <f t="shared" si="3"/>
        <v>0.3000004545072965</v>
      </c>
      <c r="H40">
        <f t="shared" si="4"/>
        <v>6.129173004036172</v>
      </c>
      <c r="I40">
        <f t="shared" si="5"/>
        <v>0.04929521688360124</v>
      </c>
      <c r="J40">
        <f t="shared" si="6"/>
        <v>4.395901372528218E-17</v>
      </c>
      <c r="K40">
        <f t="shared" si="7"/>
        <v>1.9712562208646718</v>
      </c>
    </row>
    <row r="41" spans="1:11" ht="12.75">
      <c r="A41">
        <f t="shared" si="8"/>
        <v>34</v>
      </c>
      <c r="B41">
        <f t="shared" si="0"/>
        <v>0.008560585357920814</v>
      </c>
      <c r="C41">
        <f t="shared" si="1"/>
        <v>0.00014941040039373541</v>
      </c>
      <c r="D41">
        <f t="shared" si="2"/>
        <v>36.082867283636226</v>
      </c>
      <c r="E41">
        <f t="shared" si="3"/>
        <v>0.3000004027473619</v>
      </c>
      <c r="H41">
        <f t="shared" si="4"/>
        <v>6.006901637586238</v>
      </c>
      <c r="I41">
        <f t="shared" si="5"/>
        <v>0.04929519562099287</v>
      </c>
      <c r="J41">
        <f t="shared" si="6"/>
        <v>4.308209039876896E-17</v>
      </c>
      <c r="K41">
        <f t="shared" si="7"/>
        <v>1.9319323048775319</v>
      </c>
    </row>
    <row r="42" spans="1:11" ht="12.75">
      <c r="A42">
        <f t="shared" si="8"/>
        <v>35</v>
      </c>
      <c r="B42">
        <f t="shared" si="0"/>
        <v>0.008232052663891902</v>
      </c>
      <c r="C42">
        <f t="shared" si="1"/>
        <v>0.0001436764231824838</v>
      </c>
      <c r="D42">
        <f t="shared" si="2"/>
        <v>34.698101978304365</v>
      </c>
      <c r="E42">
        <f t="shared" si="3"/>
        <v>0.300000358134976</v>
      </c>
      <c r="H42">
        <f t="shared" si="4"/>
        <v>5.890509483763214</v>
      </c>
      <c r="I42">
        <f t="shared" si="5"/>
        <v>0.049295177294550394</v>
      </c>
      <c r="J42">
        <f t="shared" si="6"/>
        <v>4.224733010981007E-17</v>
      </c>
      <c r="K42">
        <f t="shared" si="7"/>
        <v>1.8944991080632319</v>
      </c>
    </row>
    <row r="43" spans="1:11" ht="12.75">
      <c r="A43">
        <f t="shared" si="8"/>
        <v>36</v>
      </c>
      <c r="B43">
        <f t="shared" si="0"/>
        <v>0.007924860460230113</v>
      </c>
      <c r="C43">
        <f t="shared" si="1"/>
        <v>0.0001383149077921286</v>
      </c>
      <c r="D43">
        <f t="shared" si="2"/>
        <v>33.40328683986993</v>
      </c>
      <c r="E43">
        <f t="shared" si="3"/>
        <v>0.30000031951936845</v>
      </c>
      <c r="H43">
        <f t="shared" si="4"/>
        <v>5.779557668184472</v>
      </c>
      <c r="I43">
        <f t="shared" si="5"/>
        <v>0.049295161431544054</v>
      </c>
      <c r="J43">
        <f t="shared" si="6"/>
        <v>4.1451585799637305E-17</v>
      </c>
      <c r="K43">
        <f t="shared" si="7"/>
        <v>1.858815506710193</v>
      </c>
    </row>
    <row r="44" spans="1:11" ht="12.75">
      <c r="A44">
        <f t="shared" si="8"/>
        <v>37</v>
      </c>
      <c r="B44">
        <f t="shared" si="0"/>
        <v>0.007637085848046756</v>
      </c>
      <c r="C44">
        <f t="shared" si="1"/>
        <v>0.00013329229330587926</v>
      </c>
      <c r="D44">
        <f t="shared" si="2"/>
        <v>32.190316849517075</v>
      </c>
      <c r="E44">
        <f t="shared" si="3"/>
        <v>0.3000002859600294</v>
      </c>
      <c r="H44">
        <f t="shared" si="4"/>
        <v>5.673651103964454</v>
      </c>
      <c r="I44">
        <f t="shared" si="5"/>
        <v>0.049295147645617925</v>
      </c>
      <c r="J44">
        <f t="shared" si="6"/>
        <v>4.069202433933573E-17</v>
      </c>
      <c r="K44">
        <f t="shared" si="7"/>
        <v>1.8247544546787322</v>
      </c>
    </row>
    <row r="45" spans="1:11" ht="12.75">
      <c r="A45">
        <f t="shared" si="8"/>
        <v>38</v>
      </c>
      <c r="B45">
        <f t="shared" si="0"/>
        <v>0.007367025015802207</v>
      </c>
      <c r="C45">
        <f t="shared" si="1"/>
        <v>0.0001285788426025358</v>
      </c>
      <c r="D45">
        <f t="shared" si="2"/>
        <v>31.052010441606303</v>
      </c>
      <c r="E45">
        <f t="shared" si="3"/>
        <v>0.30000025668397146</v>
      </c>
      <c r="H45">
        <f t="shared" si="4"/>
        <v>5.572433080944652</v>
      </c>
      <c r="I45">
        <f t="shared" si="5"/>
        <v>0.049295135619233606</v>
      </c>
      <c r="J45">
        <f t="shared" si="6"/>
        <v>3.9966087749219816E-17</v>
      </c>
      <c r="K45">
        <f t="shared" si="7"/>
        <v>1.7922012443596331</v>
      </c>
    </row>
    <row r="46" spans="1:11" ht="12.75">
      <c r="A46">
        <f t="shared" si="8"/>
        <v>39</v>
      </c>
      <c r="B46">
        <f t="shared" si="0"/>
        <v>0.007113163323153172</v>
      </c>
      <c r="C46">
        <f t="shared" si="1"/>
        <v>0.00012414812022112424</v>
      </c>
      <c r="D46">
        <f t="shared" si="2"/>
        <v>29.98198340709062</v>
      </c>
      <c r="E46">
        <f t="shared" si="3"/>
        <v>0.3000002310524934</v>
      </c>
      <c r="H46">
        <f t="shared" si="4"/>
        <v>5.475580645656734</v>
      </c>
      <c r="I46">
        <f t="shared" si="5"/>
        <v>0.04929512509001673</v>
      </c>
      <c r="J46">
        <f t="shared" si="6"/>
        <v>3.9271460083260765E-17</v>
      </c>
      <c r="K46">
        <f t="shared" si="7"/>
        <v>1.7610520216708863</v>
      </c>
    </row>
    <row r="47" spans="1:11" ht="12.75">
      <c r="A47">
        <f t="shared" si="8"/>
        <v>40</v>
      </c>
      <c r="B47">
        <f t="shared" si="0"/>
        <v>0.006874150112618712</v>
      </c>
      <c r="C47">
        <f t="shared" si="1"/>
        <v>0.00011997655274153552</v>
      </c>
      <c r="D47">
        <f t="shared" si="2"/>
        <v>28.974542724687872</v>
      </c>
      <c r="E47">
        <f t="shared" si="3"/>
        <v>0.3000002085351913</v>
      </c>
      <c r="H47">
        <f t="shared" si="4"/>
        <v>5.382800639508013</v>
      </c>
      <c r="I47">
        <f t="shared" si="5"/>
        <v>0.04929511584008085</v>
      </c>
      <c r="J47">
        <f t="shared" si="6"/>
        <v>3.8606039029746944E-17</v>
      </c>
      <c r="K47">
        <f t="shared" si="7"/>
        <v>1.731212512544706</v>
      </c>
    </row>
    <row r="48" spans="1:11" ht="12.75">
      <c r="A48">
        <f t="shared" si="8"/>
        <v>41</v>
      </c>
      <c r="B48">
        <f t="shared" si="0"/>
        <v>0.00664877740525275</v>
      </c>
      <c r="C48">
        <f t="shared" si="1"/>
        <v>0.0001160430569538658</v>
      </c>
      <c r="D48">
        <f t="shared" si="2"/>
        <v>28.02459676314034</v>
      </c>
      <c r="E48">
        <f t="shared" si="3"/>
        <v>0.30000018868948375</v>
      </c>
      <c r="H48">
        <f t="shared" si="4"/>
        <v>5.293826287586356</v>
      </c>
      <c r="I48">
        <f t="shared" si="5"/>
        <v>0.04929510768761646</v>
      </c>
      <c r="J48">
        <f t="shared" si="6"/>
        <v>3.796791145759751E-17</v>
      </c>
      <c r="K48">
        <f t="shared" si="7"/>
        <v>1.702596926349664</v>
      </c>
    </row>
    <row r="49" spans="1:11" ht="12.75">
      <c r="A49">
        <f t="shared" si="8"/>
        <v>42</v>
      </c>
      <c r="B49">
        <f t="shared" si="0"/>
        <v>0.006435961803543939</v>
      </c>
      <c r="C49">
        <f t="shared" si="1"/>
        <v>0.00011232872400443419</v>
      </c>
      <c r="D49">
        <f t="shared" si="2"/>
        <v>27.127579001937704</v>
      </c>
      <c r="E49">
        <f t="shared" si="3"/>
        <v>0.300000171144399</v>
      </c>
      <c r="H49">
        <f t="shared" si="4"/>
        <v>5.208414250224122</v>
      </c>
      <c r="I49">
        <f t="shared" si="5"/>
        <v>0.049295100480230974</v>
      </c>
      <c r="J49">
        <f t="shared" si="6"/>
        <v>3.735533227902064E-17</v>
      </c>
      <c r="K49">
        <f t="shared" si="7"/>
        <v>1.6751270080278315</v>
      </c>
    </row>
    <row r="50" spans="1:11" ht="12.75">
      <c r="A50">
        <f t="shared" si="8"/>
        <v>43</v>
      </c>
      <c r="B50">
        <f t="shared" si="0"/>
        <v>0.006234729055631132</v>
      </c>
      <c r="C50">
        <f t="shared" si="1"/>
        <v>0.00010881654999051995</v>
      </c>
      <c r="D50">
        <f t="shared" si="2"/>
        <v>26.279382969485223</v>
      </c>
      <c r="E50">
        <f t="shared" si="3"/>
        <v>0.3000001555876319</v>
      </c>
      <c r="H50">
        <f t="shared" si="4"/>
        <v>5.126342065204509</v>
      </c>
      <c r="I50">
        <f t="shared" si="5"/>
        <v>0.04929509408963152</v>
      </c>
      <c r="J50">
        <f t="shared" si="6"/>
        <v>3.676670611192258E-17</v>
      </c>
      <c r="K50">
        <f t="shared" si="7"/>
        <v>1.6487312157812817</v>
      </c>
    </row>
    <row r="51" spans="1:11" ht="12.75">
      <c r="A51">
        <f t="shared" si="8"/>
        <v>44</v>
      </c>
      <c r="B51">
        <f t="shared" si="0"/>
        <v>0.006044200838095136</v>
      </c>
      <c r="C51">
        <f t="shared" si="1"/>
        <v>0.00010549120527656083</v>
      </c>
      <c r="D51">
        <f t="shared" si="2"/>
        <v>25.476306532570998</v>
      </c>
      <c r="E51">
        <f t="shared" si="3"/>
        <v>0.30000014175519385</v>
      </c>
      <c r="H51">
        <f t="shared" si="4"/>
        <v>5.0474059211213635</v>
      </c>
      <c r="I51">
        <f t="shared" si="5"/>
        <v>0.04929508840737359</v>
      </c>
      <c r="J51">
        <f t="shared" si="6"/>
        <v>3.6200571315854056E-17</v>
      </c>
      <c r="K51">
        <f t="shared" si="7"/>
        <v>1.6233440051952492</v>
      </c>
    </row>
    <row r="52" spans="1:11" ht="12.75">
      <c r="A52">
        <f t="shared" si="8"/>
        <v>45</v>
      </c>
      <c r="B52">
        <f t="shared" si="0"/>
        <v>0.005863583396410211</v>
      </c>
      <c r="C52">
        <f t="shared" si="1"/>
        <v>0.00010233883623263004</v>
      </c>
      <c r="D52">
        <f t="shared" si="2"/>
        <v>24.71500401586904</v>
      </c>
      <c r="E52">
        <f t="shared" si="3"/>
        <v>0.30000012942305204</v>
      </c>
      <c r="H52">
        <f t="shared" si="4"/>
        <v>4.971418712587891</v>
      </c>
      <c r="I52">
        <f t="shared" si="5"/>
        <v>0.049295083341425946</v>
      </c>
      <c r="J52">
        <f t="shared" si="6"/>
        <v>3.56555860482415E-17</v>
      </c>
      <c r="K52">
        <f t="shared" si="7"/>
        <v>1.598905203957018</v>
      </c>
    </row>
    <row r="53" spans="1:11" ht="12.75">
      <c r="A53">
        <f t="shared" si="8"/>
        <v>46</v>
      </c>
      <c r="B53">
        <f t="shared" si="0"/>
        <v>0.005692157747395143</v>
      </c>
      <c r="C53">
        <f t="shared" si="1"/>
        <v>9.934689423494891E-05</v>
      </c>
      <c r="D53">
        <f t="shared" si="2"/>
        <v>23.992444905270528</v>
      </c>
      <c r="E53">
        <f t="shared" si="3"/>
        <v>0.3000001184003813</v>
      </c>
      <c r="H53">
        <f t="shared" si="4"/>
        <v>4.898208336246073</v>
      </c>
      <c r="I53">
        <f t="shared" si="5"/>
        <v>0.04929507881339908</v>
      </c>
      <c r="J53">
        <f t="shared" si="6"/>
        <v>3.51305160467475E-17</v>
      </c>
      <c r="K53">
        <f t="shared" si="7"/>
        <v>1.5753594639797086</v>
      </c>
    </row>
    <row r="54" spans="1:11" ht="12.75">
      <c r="A54">
        <f t="shared" si="8"/>
        <v>47</v>
      </c>
      <c r="B54">
        <f t="shared" si="0"/>
        <v>0.005529271200328946</v>
      </c>
      <c r="C54">
        <f t="shared" si="1"/>
        <v>9.650398768143907E-05</v>
      </c>
      <c r="D54">
        <f t="shared" si="2"/>
        <v>23.305878109386505</v>
      </c>
      <c r="E54">
        <f t="shared" si="3"/>
        <v>0.30000010852405085</v>
      </c>
      <c r="H54">
        <f t="shared" si="4"/>
        <v>4.827616193255891</v>
      </c>
      <c r="I54">
        <f t="shared" si="5"/>
        <v>0.04929507475628004</v>
      </c>
      <c r="J54">
        <f t="shared" si="6"/>
        <v>3.462422389182357E-17</v>
      </c>
      <c r="K54">
        <f t="shared" si="7"/>
        <v>1.5526557799024023</v>
      </c>
    </row>
    <row r="55" spans="1:11" ht="12.75">
      <c r="A55">
        <f t="shared" si="8"/>
        <v>48</v>
      </c>
      <c r="B55">
        <f t="shared" si="0"/>
        <v>0.005374329995566983</v>
      </c>
      <c r="C55">
        <f t="shared" si="1"/>
        <v>9.37997535113361E-05</v>
      </c>
      <c r="D55">
        <f t="shared" si="2"/>
        <v>22.652800931314832</v>
      </c>
      <c r="E55">
        <f t="shared" si="3"/>
        <v>0.30000009965413155</v>
      </c>
      <c r="H55">
        <f t="shared" si="4"/>
        <v>4.759495869450339</v>
      </c>
      <c r="I55">
        <f t="shared" si="5"/>
        <v>0.049295071112586984</v>
      </c>
      <c r="J55">
        <f t="shared" si="6"/>
        <v>3.4135659542937594E-17</v>
      </c>
      <c r="K55">
        <f t="shared" si="7"/>
        <v>1.5307470647057217</v>
      </c>
    </row>
    <row r="56" spans="1:11" ht="12.75">
      <c r="A56">
        <f t="shared" si="8"/>
        <v>49</v>
      </c>
      <c r="B56">
        <f t="shared" si="0"/>
        <v>0.005226792893647219</v>
      </c>
      <c r="C56">
        <f t="shared" si="1"/>
        <v>9.122474531398577E-05</v>
      </c>
      <c r="D56">
        <f t="shared" si="2"/>
        <v>22.030932046723027</v>
      </c>
      <c r="E56">
        <f t="shared" si="3"/>
        <v>0.30000009167020414</v>
      </c>
      <c r="H56">
        <f t="shared" si="4"/>
        <v>4.693711968871016</v>
      </c>
      <c r="I56">
        <f t="shared" si="5"/>
        <v>0.04929506783285258</v>
      </c>
      <c r="J56">
        <f t="shared" si="6"/>
        <v>3.366385197442417E-17</v>
      </c>
      <c r="K56">
        <f t="shared" si="7"/>
        <v>1.509589774637855</v>
      </c>
    </row>
    <row r="57" spans="1:11" ht="12.75">
      <c r="A57">
        <f t="shared" si="8"/>
        <v>50</v>
      </c>
      <c r="B57">
        <f t="shared" si="0"/>
        <v>0.005086165575666435</v>
      </c>
      <c r="C57">
        <f t="shared" si="1"/>
        <v>8.877033559697207E-05</v>
      </c>
      <c r="D57">
        <f t="shared" si="2"/>
        <v>21.438187901434024</v>
      </c>
      <c r="E57">
        <f t="shared" si="3"/>
        <v>0.3000000844683095</v>
      </c>
      <c r="H57">
        <f t="shared" si="4"/>
        <v>4.630139080139388</v>
      </c>
      <c r="I57">
        <f t="shared" si="5"/>
        <v>0.04929506487437114</v>
      </c>
      <c r="J57">
        <f t="shared" si="6"/>
        <v>3.3207901763698897E-17</v>
      </c>
      <c r="K57">
        <f t="shared" si="7"/>
        <v>1.489143576847484</v>
      </c>
    </row>
    <row r="58" spans="1:11" ht="12.75">
      <c r="A58">
        <f t="shared" si="8"/>
        <v>51</v>
      </c>
      <c r="B58">
        <f t="shared" si="0"/>
        <v>0.004951995738419586</v>
      </c>
      <c r="C58">
        <f t="shared" si="1"/>
        <v>8.642863018014963E-05</v>
      </c>
      <c r="D58">
        <f t="shared" si="2"/>
        <v>20.872662037438555</v>
      </c>
      <c r="E58">
        <f t="shared" si="3"/>
        <v>0.3000000779584328</v>
      </c>
      <c r="H58">
        <f t="shared" si="4"/>
        <v>4.568660858220771</v>
      </c>
      <c r="I58">
        <f t="shared" si="5"/>
        <v>0.049295062200165336</v>
      </c>
      <c r="J58">
        <f t="shared" si="6"/>
        <v>3.276697450680032E-17</v>
      </c>
      <c r="K58">
        <f t="shared" si="7"/>
        <v>1.4693710541166063</v>
      </c>
    </row>
    <row r="59" spans="1:11" ht="12.75">
      <c r="A59">
        <f t="shared" si="8"/>
        <v>52</v>
      </c>
      <c r="B59">
        <f t="shared" si="0"/>
        <v>0.004823868786439045</v>
      </c>
      <c r="C59">
        <f t="shared" si="1"/>
        <v>8.419239300754453E-05</v>
      </c>
      <c r="D59">
        <f t="shared" si="2"/>
        <v>20.332606934840577</v>
      </c>
      <c r="E59">
        <f t="shared" si="3"/>
        <v>0.3000000720624088</v>
      </c>
      <c r="H59">
        <f t="shared" si="4"/>
        <v>4.509169206720965</v>
      </c>
      <c r="I59">
        <f t="shared" si="5"/>
        <v>0.049295059778125414</v>
      </c>
      <c r="J59">
        <f t="shared" si="6"/>
        <v>3.2340294954741646E-17</v>
      </c>
      <c r="K59">
        <f t="shared" si="7"/>
        <v>1.4502374419166657</v>
      </c>
    </row>
    <row r="60" spans="1:11" ht="12.75">
      <c r="A60">
        <f t="shared" si="8"/>
        <v>53</v>
      </c>
      <c r="B60">
        <f t="shared" si="0"/>
        <v>0.004701404038436123</v>
      </c>
      <c r="C60">
        <f t="shared" si="1"/>
        <v>8.205497993726839E-05</v>
      </c>
      <c r="D60">
        <f t="shared" si="2"/>
        <v>19.81641802200826</v>
      </c>
      <c r="E60">
        <f t="shared" si="3"/>
        <v>0.30000006671216645</v>
      </c>
      <c r="H60">
        <f t="shared" si="4"/>
        <v>4.451563548014143</v>
      </c>
      <c r="I60">
        <f t="shared" si="5"/>
        <v>0.049295057580288335</v>
      </c>
      <c r="J60">
        <f t="shared" si="6"/>
        <v>3.1927141779620053E-17</v>
      </c>
      <c r="K60">
        <f t="shared" si="7"/>
        <v>1.4317103937049351</v>
      </c>
    </row>
    <row r="61" spans="1:11" ht="12.75">
      <c r="A61">
        <f t="shared" si="8"/>
        <v>54</v>
      </c>
      <c r="B61">
        <f t="shared" si="0"/>
        <v>0.004584251378361458</v>
      </c>
      <c r="C61">
        <f t="shared" si="1"/>
        <v>8.001028029149577E-05</v>
      </c>
      <c r="D61">
        <f t="shared" si="2"/>
        <v>19.322619559793544</v>
      </c>
      <c r="E61">
        <f t="shared" si="3"/>
        <v>0.3000000618482754</v>
      </c>
      <c r="H61">
        <f t="shared" si="4"/>
        <v>4.395750170311496</v>
      </c>
      <c r="I61">
        <f t="shared" si="5"/>
        <v>0.049295055582240545</v>
      </c>
      <c r="J61">
        <f t="shared" si="6"/>
        <v>3.152684289240418E-17</v>
      </c>
      <c r="K61">
        <f t="shared" si="7"/>
        <v>1.4137597709598289</v>
      </c>
    </row>
    <row r="62" spans="1:11" ht="12.75">
      <c r="A62">
        <f t="shared" si="8"/>
        <v>55</v>
      </c>
      <c r="B62">
        <f t="shared" si="0"/>
        <v>0.004472088291860499</v>
      </c>
      <c r="C62">
        <f t="shared" si="1"/>
        <v>7.805266513285484E-05</v>
      </c>
      <c r="D62">
        <f t="shared" si="2"/>
        <v>18.849852150192003</v>
      </c>
      <c r="E62">
        <f t="shared" si="3"/>
        <v>0.30000005741870905</v>
      </c>
      <c r="H62">
        <f t="shared" si="4"/>
        <v>4.341641642304441</v>
      </c>
      <c r="I62">
        <f t="shared" si="5"/>
        <v>0.04929505376260995</v>
      </c>
      <c r="J62">
        <f t="shared" si="6"/>
        <v>3.113877124526062E-17</v>
      </c>
      <c r="K62">
        <f t="shared" si="7"/>
        <v>1.3963574549444224</v>
      </c>
    </row>
    <row r="63" spans="1:11" ht="12.75">
      <c r="A63">
        <f t="shared" si="8"/>
        <v>56</v>
      </c>
      <c r="B63">
        <f t="shared" si="0"/>
        <v>0.004364617237702783</v>
      </c>
      <c r="C63">
        <f t="shared" si="1"/>
        <v>7.617694138721355E-05</v>
      </c>
      <c r="D63">
        <f t="shared" si="2"/>
        <v>18.39686165691723</v>
      </c>
      <c r="E63">
        <f t="shared" si="3"/>
        <v>0.3000000533778167</v>
      </c>
      <c r="H63">
        <f t="shared" si="4"/>
        <v>4.289156287303744</v>
      </c>
      <c r="I63">
        <f t="shared" si="5"/>
        <v>0.04929505210264359</v>
      </c>
      <c r="J63">
        <f t="shared" si="6"/>
        <v>3.076234106049186E-17</v>
      </c>
      <c r="K63">
        <f t="shared" si="7"/>
        <v>1.379477177600532</v>
      </c>
    </row>
    <row r="64" spans="1:11" ht="12.75">
      <c r="A64">
        <f t="shared" si="8"/>
        <v>57</v>
      </c>
      <c r="B64">
        <f t="shared" si="0"/>
        <v>0.004261563311126612</v>
      </c>
      <c r="C64">
        <f t="shared" si="1"/>
        <v>7.437831106135088E-05</v>
      </c>
      <c r="D64">
        <f t="shared" si="2"/>
        <v>17.96248935639867</v>
      </c>
      <c r="E64">
        <f t="shared" si="3"/>
        <v>0.3000000496854418</v>
      </c>
      <c r="H64">
        <f t="shared" si="4"/>
        <v>4.238217709886866</v>
      </c>
      <c r="I64">
        <f t="shared" si="5"/>
        <v>0.049295050585845414</v>
      </c>
      <c r="J64">
        <f t="shared" si="6"/>
        <v>3.03970044359942E-17</v>
      </c>
      <c r="K64">
        <f t="shared" si="7"/>
        <v>1.3630943693270943</v>
      </c>
    </row>
    <row r="65" spans="1:11" ht="12.75">
      <c r="A65">
        <f t="shared" si="8"/>
        <v>58</v>
      </c>
      <c r="B65">
        <f t="shared" si="0"/>
        <v>0.004162672162220538</v>
      </c>
      <c r="C65">
        <f t="shared" si="1"/>
        <v>7.26523349118599E-05</v>
      </c>
      <c r="D65">
        <f t="shared" si="2"/>
        <v>17.54566316375957</v>
      </c>
      <c r="E65">
        <f t="shared" si="3"/>
        <v>0.3000000463061786</v>
      </c>
      <c r="H65">
        <f t="shared" si="4"/>
        <v>4.188754368993194</v>
      </c>
      <c r="I65">
        <f t="shared" si="5"/>
        <v>0.04929504919767108</v>
      </c>
      <c r="J65">
        <f t="shared" si="6"/>
        <v>3.004224828377916E-17</v>
      </c>
      <c r="K65">
        <f t="shared" si="7"/>
        <v>1.3471860216941327</v>
      </c>
    </row>
    <row r="66" spans="1:11" ht="12.75">
      <c r="A66">
        <f t="shared" si="8"/>
        <v>59</v>
      </c>
      <c r="B66">
        <f t="shared" si="0"/>
        <v>0.0040677081376664405</v>
      </c>
      <c r="C66">
        <f t="shared" si="1"/>
        <v>7.099490001244615E-05</v>
      </c>
      <c r="D66">
        <f t="shared" si="2"/>
        <v>17.145389800264045</v>
      </c>
      <c r="E66">
        <f t="shared" si="3"/>
        <v>0.30000004320874624</v>
      </c>
      <c r="H66">
        <f t="shared" si="4"/>
        <v>4.140699192197381</v>
      </c>
      <c r="I66">
        <f t="shared" si="5"/>
        <v>0.04929504792527063</v>
      </c>
      <c r="J66">
        <f t="shared" si="6"/>
        <v>2.969759156377465E-17</v>
      </c>
      <c r="K66">
        <f t="shared" si="7"/>
        <v>1.3317305633979664</v>
      </c>
    </row>
    <row r="67" spans="1:11" ht="12.75">
      <c r="A67">
        <f t="shared" si="8"/>
        <v>60</v>
      </c>
      <c r="B67">
        <f t="shared" si="0"/>
        <v>0.003976452618563948</v>
      </c>
      <c r="C67">
        <f t="shared" si="1"/>
        <v>6.940219074349108E-05</v>
      </c>
      <c r="D67">
        <f t="shared" si="2"/>
        <v>16.760747787247038</v>
      </c>
      <c r="E67">
        <f t="shared" si="3"/>
        <v>0.30000004036544675</v>
      </c>
      <c r="H67">
        <f t="shared" si="4"/>
        <v>4.093989226567046</v>
      </c>
      <c r="I67">
        <f t="shared" si="5"/>
        <v>0.04929504675726592</v>
      </c>
      <c r="J67">
        <f t="shared" si="6"/>
        <v>2.936258277997135E-17</v>
      </c>
      <c r="K67">
        <f t="shared" si="7"/>
        <v>1.316707747980778</v>
      </c>
    </row>
    <row r="68" spans="1:11" ht="12.75">
      <c r="A68">
        <f t="shared" si="8"/>
        <v>61</v>
      </c>
      <c r="B68">
        <f t="shared" si="0"/>
        <v>0.0038887025307791233</v>
      </c>
      <c r="C68">
        <f t="shared" si="1"/>
        <v>6.787066279273183E-05</v>
      </c>
      <c r="D68">
        <f t="shared" si="2"/>
        <v>16.390881167234006</v>
      </c>
      <c r="E68">
        <f t="shared" si="3"/>
        <v>0.3000000377516971</v>
      </c>
      <c r="H68">
        <f t="shared" si="4"/>
        <v>4.048565322090531</v>
      </c>
      <c r="I68">
        <f t="shared" si="5"/>
        <v>0.04929504568355847</v>
      </c>
      <c r="J68">
        <f t="shared" si="6"/>
        <v>2.903679771013006E-17</v>
      </c>
      <c r="K68">
        <f t="shared" si="7"/>
        <v>1.3020985520237696</v>
      </c>
    </row>
    <row r="69" spans="1:11" ht="12.75">
      <c r="A69">
        <f t="shared" si="8"/>
        <v>62</v>
      </c>
      <c r="B69">
        <f t="shared" si="0"/>
        <v>0.0038042690074240543</v>
      </c>
      <c r="C69">
        <f t="shared" si="1"/>
        <v>6.639701981112635E-05</v>
      </c>
      <c r="D69">
        <f t="shared" si="2"/>
        <v>16.03499386629239</v>
      </c>
      <c r="E69">
        <f t="shared" si="3"/>
        <v>0.3000000353456498</v>
      </c>
      <c r="H69">
        <f t="shared" si="4"/>
        <v>4.00437184415888</v>
      </c>
      <c r="I69">
        <f t="shared" si="5"/>
        <v>0.04929504469517351</v>
      </c>
      <c r="J69">
        <f t="shared" si="6"/>
        <v>2.871983734383322E-17</v>
      </c>
      <c r="K69">
        <f t="shared" si="7"/>
        <v>1.2878850826831039</v>
      </c>
    </row>
    <row r="70" spans="1:11" ht="12.75">
      <c r="A70">
        <f t="shared" si="8"/>
        <v>63</v>
      </c>
      <c r="B70">
        <f t="shared" si="0"/>
        <v>0.003722976185768868</v>
      </c>
      <c r="C70">
        <f t="shared" si="1"/>
        <v>6.49781924150068E-05</v>
      </c>
      <c r="D70">
        <f t="shared" si="2"/>
        <v>15.692344623015778</v>
      </c>
      <c r="E70">
        <f t="shared" si="3"/>
        <v>0.3000000331278381</v>
      </c>
      <c r="H70">
        <f t="shared" si="4"/>
        <v>3.9613564120154323</v>
      </c>
      <c r="I70">
        <f t="shared" si="5"/>
        <v>0.04929504378411422</v>
      </c>
      <c r="J70">
        <f t="shared" si="6"/>
        <v>2.8411326006761597E-17</v>
      </c>
      <c r="K70">
        <f t="shared" si="7"/>
        <v>1.2740504935767532</v>
      </c>
    </row>
    <row r="71" spans="1:11" ht="12.75">
      <c r="A71">
        <f t="shared" si="8"/>
        <v>64</v>
      </c>
      <c r="B71">
        <f t="shared" si="0"/>
        <v>0.003644660123190655</v>
      </c>
      <c r="C71">
        <f t="shared" si="1"/>
        <v>6.361131926581908E-05</v>
      </c>
      <c r="D71">
        <f t="shared" si="2"/>
        <v>15.36224241924861</v>
      </c>
      <c r="E71">
        <f t="shared" si="3"/>
        <v>0.30000003108088796</v>
      </c>
      <c r="H71">
        <f t="shared" si="4"/>
        <v>3.919469660457727</v>
      </c>
      <c r="I71">
        <f t="shared" si="5"/>
        <v>0.049295042943243536</v>
      </c>
      <c r="J71">
        <f t="shared" si="6"/>
        <v>2.8110909651712954E-17</v>
      </c>
      <c r="K71">
        <f t="shared" si="7"/>
        <v>1.260578908148563</v>
      </c>
    </row>
    <row r="72" spans="1:11" ht="12.75">
      <c r="A72">
        <f t="shared" si="8"/>
        <v>65</v>
      </c>
      <c r="B72">
        <f aca="true" t="shared" si="9" ref="B72:B97">A72^-1.35</f>
        <v>0.003569167818735846</v>
      </c>
      <c r="C72">
        <f aca="true" t="shared" si="10" ref="C72:C97">B72*PI()/180</f>
        <v>6.229372999316467E-05</v>
      </c>
      <c r="D72">
        <f aca="true" t="shared" si="11" ref="D72:D97">4215*B72</f>
        <v>15.044042355971591</v>
      </c>
      <c r="E72">
        <f aca="true" t="shared" si="12" ref="E72:E97">0.3+D72*(1-COS(C72))</f>
        <v>0.3000000291892694</v>
      </c>
      <c r="H72">
        <f aca="true" t="shared" si="13" ref="H72:H97">D72^0.5</f>
        <v>3.878665022397731</v>
      </c>
      <c r="I72">
        <f aca="true" t="shared" si="14" ref="I72:I97">E72^2.5</f>
        <v>0.049295042166181795</v>
      </c>
      <c r="J72">
        <f aca="true" t="shared" si="15" ref="J72:J97">(0.00000000000000000035355)*H72/I72</f>
        <v>2.781825429920174E-17</v>
      </c>
      <c r="K72">
        <f aca="true" t="shared" si="16" ref="K72:K97">J72/(0.0000000000000000223)</f>
        <v>1.2474553497399883</v>
      </c>
    </row>
    <row r="73" spans="1:11" ht="12.75">
      <c r="A73">
        <f t="shared" si="8"/>
        <v>66</v>
      </c>
      <c r="B73">
        <f t="shared" si="9"/>
        <v>0.003496356328566393</v>
      </c>
      <c r="C73">
        <f t="shared" si="10"/>
        <v>6.102292975642423E-05</v>
      </c>
      <c r="D73">
        <f t="shared" si="11"/>
        <v>14.737141924907345</v>
      </c>
      <c r="E73">
        <f t="shared" si="12"/>
        <v>0.30000002743906934</v>
      </c>
      <c r="H73">
        <f t="shared" si="13"/>
        <v>3.838898530165566</v>
      </c>
      <c r="I73">
        <f t="shared" si="14"/>
        <v>0.04929504144721366</v>
      </c>
      <c r="J73">
        <f t="shared" si="15"/>
        <v>2.7533044612476987E-17</v>
      </c>
      <c r="K73">
        <f t="shared" si="16"/>
        <v>1.234665677689551</v>
      </c>
    </row>
    <row r="74" spans="1:11" ht="12.75">
      <c r="A74">
        <f aca="true" t="shared" si="17" ref="A74:A97">A73+1</f>
        <v>67</v>
      </c>
      <c r="B74">
        <f t="shared" si="9"/>
        <v>0.0034260919650179384</v>
      </c>
      <c r="C74">
        <f t="shared" si="10"/>
        <v>5.979658526568541E-05</v>
      </c>
      <c r="D74">
        <f t="shared" si="11"/>
        <v>14.440977632550611</v>
      </c>
      <c r="E74">
        <f t="shared" si="12"/>
        <v>0.3000000258178077</v>
      </c>
      <c r="H74">
        <f t="shared" si="13"/>
        <v>3.800128633684735</v>
      </c>
      <c r="I74">
        <f t="shared" si="14"/>
        <v>0.049295040781212385</v>
      </c>
      <c r="J74">
        <f t="shared" si="15"/>
        <v>2.7254982593528842E-17</v>
      </c>
      <c r="K74">
        <f t="shared" si="16"/>
        <v>1.2221965288577956</v>
      </c>
    </row>
    <row r="75" spans="1:11" ht="12.75">
      <c r="A75">
        <f t="shared" si="17"/>
        <v>68</v>
      </c>
      <c r="B75">
        <f t="shared" si="9"/>
        <v>0.0033582495702562153</v>
      </c>
      <c r="C75">
        <f t="shared" si="10"/>
        <v>5.861251210465559E-05</v>
      </c>
      <c r="D75">
        <f t="shared" si="11"/>
        <v>14.155021938629947</v>
      </c>
      <c r="E75">
        <f t="shared" si="12"/>
        <v>0.30000002431426953</v>
      </c>
      <c r="H75">
        <f t="shared" si="13"/>
        <v>3.7623160338586588</v>
      </c>
      <c r="I75">
        <f t="shared" si="14"/>
        <v>0.049295040163570975</v>
      </c>
      <c r="J75">
        <f t="shared" si="15"/>
        <v>2.6983786388183568E-17</v>
      </c>
      <c r="K75">
        <f t="shared" si="16"/>
        <v>1.210035264044106</v>
      </c>
    </row>
    <row r="76" spans="1:11" ht="12.75">
      <c r="A76">
        <f t="shared" si="17"/>
        <v>69</v>
      </c>
      <c r="B76">
        <f t="shared" si="9"/>
        <v>0.0032927118566059062</v>
      </c>
      <c r="C76">
        <f t="shared" si="10"/>
        <v>5.746866321722846E-05</v>
      </c>
      <c r="D76">
        <f t="shared" si="11"/>
        <v>13.878780475593896</v>
      </c>
      <c r="E76">
        <f t="shared" si="12"/>
        <v>0.3000000229183582</v>
      </c>
      <c r="H76">
        <f t="shared" si="13"/>
        <v>3.725423529693489</v>
      </c>
      <c r="I76">
        <f t="shared" si="14"/>
        <v>0.049295039590141816</v>
      </c>
      <c r="J76">
        <f t="shared" si="15"/>
        <v>2.6719189189707757E-17</v>
      </c>
      <c r="K76">
        <f t="shared" si="16"/>
        <v>1.1981699188209756</v>
      </c>
    </row>
    <row r="77" spans="1:11" ht="12.75">
      <c r="A77">
        <f t="shared" si="17"/>
        <v>70</v>
      </c>
      <c r="B77">
        <f t="shared" si="9"/>
        <v>0.0032293688065690843</v>
      </c>
      <c r="C77">
        <f t="shared" si="10"/>
        <v>5.6363118435830407E-05</v>
      </c>
      <c r="D77">
        <f t="shared" si="11"/>
        <v>13.61178951968869</v>
      </c>
      <c r="E77">
        <f t="shared" si="12"/>
        <v>0.30000002162097356</v>
      </c>
      <c r="H77">
        <f t="shared" si="13"/>
        <v>3.6894158778441732</v>
      </c>
      <c r="I77">
        <f t="shared" si="14"/>
        <v>0.04929503905718663</v>
      </c>
      <c r="J77">
        <f t="shared" si="15"/>
        <v>2.6460938231504302E-17</v>
      </c>
      <c r="K77">
        <f t="shared" si="16"/>
        <v>1.1865891583634216</v>
      </c>
    </row>
    <row r="78" spans="1:11" ht="12.75">
      <c r="A78">
        <f t="shared" si="17"/>
        <v>71</v>
      </c>
      <c r="B78">
        <f t="shared" si="9"/>
        <v>0.003168117126369735</v>
      </c>
      <c r="C78">
        <f t="shared" si="10"/>
        <v>5.5294074943973136E-05</v>
      </c>
      <c r="D78">
        <f t="shared" si="11"/>
        <v>13.353613687648432</v>
      </c>
      <c r="E78">
        <f t="shared" si="12"/>
        <v>0.3000000204139012</v>
      </c>
      <c r="H78">
        <f t="shared" si="13"/>
        <v>3.654259663413156</v>
      </c>
      <c r="I78">
        <f t="shared" si="14"/>
        <v>0.049295038561331016</v>
      </c>
      <c r="J78">
        <f t="shared" si="15"/>
        <v>2.620879386050808E-17</v>
      </c>
      <c r="K78">
        <f t="shared" si="16"/>
        <v>1.1752822358972232</v>
      </c>
    </row>
    <row r="79" spans="1:11" ht="12.75">
      <c r="A79">
        <f t="shared" si="17"/>
        <v>72</v>
      </c>
      <c r="B79">
        <f t="shared" si="9"/>
        <v>0.003108859747573638</v>
      </c>
      <c r="C79">
        <f t="shared" si="10"/>
        <v>5.4259838577879774E-05</v>
      </c>
      <c r="D79">
        <f t="shared" si="11"/>
        <v>13.103843836022884</v>
      </c>
      <c r="E79">
        <f t="shared" si="12"/>
        <v>0.3000000192897102</v>
      </c>
      <c r="H79">
        <f t="shared" si="13"/>
        <v>3.6199231809560386</v>
      </c>
      <c r="I79">
        <f t="shared" si="14"/>
        <v>0.04929503809952239</v>
      </c>
      <c r="J79">
        <f t="shared" si="15"/>
        <v>2.5962528683782622E-17</v>
      </c>
      <c r="K79">
        <f t="shared" si="16"/>
        <v>1.164238954429714</v>
      </c>
    </row>
    <row r="80" spans="1:11" ht="12.75">
      <c r="A80">
        <f t="shared" si="17"/>
        <v>73</v>
      </c>
      <c r="B80">
        <f t="shared" si="9"/>
        <v>0.0030515053719550314</v>
      </c>
      <c r="C80">
        <f t="shared" si="10"/>
        <v>5.3258815882909536E-05</v>
      </c>
      <c r="D80">
        <f t="shared" si="11"/>
        <v>12.862095142790457</v>
      </c>
      <c r="E80">
        <f t="shared" si="12"/>
        <v>0.30000001824167594</v>
      </c>
      <c r="H80">
        <f t="shared" si="13"/>
        <v>3.5863763247588025</v>
      </c>
      <c r="I80">
        <f t="shared" si="14"/>
        <v>0.04929503766899835</v>
      </c>
      <c r="J80">
        <f t="shared" si="15"/>
        <v>2.5721926781605784E-17</v>
      </c>
      <c r="K80">
        <f t="shared" si="16"/>
        <v>1.1534496314621427</v>
      </c>
    </row>
    <row r="81" spans="1:11" ht="12.75">
      <c r="A81">
        <f t="shared" si="17"/>
        <v>74</v>
      </c>
      <c r="B81">
        <f t="shared" si="9"/>
        <v>0.0029959680553249012</v>
      </c>
      <c r="C81">
        <f t="shared" si="10"/>
        <v>5.228950684999116E-05</v>
      </c>
      <c r="D81">
        <f t="shared" si="11"/>
        <v>12.628005353194458</v>
      </c>
      <c r="E81">
        <f t="shared" si="12"/>
        <v>0.3000000172636983</v>
      </c>
      <c r="H81">
        <f t="shared" si="13"/>
        <v>3.5535904875483975</v>
      </c>
      <c r="I81">
        <f t="shared" si="14"/>
        <v>0.04929503726725298</v>
      </c>
      <c r="J81">
        <f t="shared" si="15"/>
        <v>2.5486782981039598E-17</v>
      </c>
      <c r="K81">
        <f t="shared" si="16"/>
        <v>1.1429050664143319</v>
      </c>
    </row>
    <row r="82" spans="1:11" ht="12.75">
      <c r="A82">
        <f t="shared" si="17"/>
        <v>75</v>
      </c>
      <c r="B82">
        <f t="shared" si="9"/>
        <v>0.002942166826511724</v>
      </c>
      <c r="C82">
        <f t="shared" si="10"/>
        <v>5.135049826558238E-05</v>
      </c>
      <c r="D82">
        <f t="shared" si="11"/>
        <v>12.401233173746917</v>
      </c>
      <c r="E82">
        <f t="shared" si="12"/>
        <v>0.3000000163502422</v>
      </c>
      <c r="H82">
        <f t="shared" si="13"/>
        <v>3.5215384668844547</v>
      </c>
      <c r="I82">
        <f t="shared" si="14"/>
        <v>0.04929503689201259</v>
      </c>
      <c r="J82">
        <f t="shared" si="15"/>
        <v>2.5256902184583538E-17</v>
      </c>
      <c r="K82">
        <f t="shared" si="16"/>
        <v>1.132596510519441</v>
      </c>
    </row>
    <row r="83" spans="1:11" ht="12.75">
      <c r="A83">
        <f t="shared" si="17"/>
        <v>76</v>
      </c>
      <c r="B83">
        <f t="shared" si="9"/>
        <v>0.002890025338102984</v>
      </c>
      <c r="C83">
        <f t="shared" si="10"/>
        <v>5.0440457615959406E-05</v>
      </c>
      <c r="D83">
        <f t="shared" si="11"/>
        <v>12.181456800104078</v>
      </c>
      <c r="E83">
        <f t="shared" si="12"/>
        <v>0.30000001549627303</v>
      </c>
      <c r="H83">
        <f t="shared" si="13"/>
        <v>3.490194378556025</v>
      </c>
      <c r="I83">
        <f t="shared" si="14"/>
        <v>0.04929503654120891</v>
      </c>
      <c r="J83">
        <f t="shared" si="15"/>
        <v>2.503209874906852E-17</v>
      </c>
      <c r="K83">
        <f t="shared" si="16"/>
        <v>1.1225156389716826</v>
      </c>
    </row>
    <row r="84" spans="1:11" ht="12.75">
      <c r="A84">
        <f t="shared" si="17"/>
        <v>77</v>
      </c>
      <c r="B84">
        <f t="shared" si="9"/>
        <v>0.0028394715459228444</v>
      </c>
      <c r="C84">
        <f t="shared" si="10"/>
        <v>4.9558127493047006E-05</v>
      </c>
      <c r="D84">
        <f t="shared" si="11"/>
        <v>11.968372566064788</v>
      </c>
      <c r="E84">
        <f t="shared" si="12"/>
        <v>0.30000001469720977</v>
      </c>
      <c r="H84">
        <f t="shared" si="13"/>
        <v>3.459533576374825</v>
      </c>
      <c r="I84">
        <f t="shared" si="14"/>
        <v>0.04929503621296016</v>
      </c>
      <c r="J84">
        <f t="shared" si="15"/>
        <v>2.48121959104221E-17</v>
      </c>
      <c r="K84">
        <f t="shared" si="16"/>
        <v>1.1126545251310358</v>
      </c>
    </row>
    <row r="85" spans="1:11" ht="12.75">
      <c r="A85">
        <f t="shared" si="17"/>
        <v>78</v>
      </c>
      <c r="B85">
        <f t="shared" si="9"/>
        <v>0.002790437414544191</v>
      </c>
      <c r="C85">
        <f t="shared" si="10"/>
        <v>4.8702320454634036E-05</v>
      </c>
      <c r="D85">
        <f t="shared" si="11"/>
        <v>11.761693702303765</v>
      </c>
      <c r="E85">
        <f t="shared" si="12"/>
        <v>0.3000000139488747</v>
      </c>
      <c r="H85">
        <f t="shared" si="13"/>
        <v>3.4295325778163654</v>
      </c>
      <c r="I85">
        <f t="shared" si="14"/>
        <v>0.04929503590555016</v>
      </c>
      <c r="J85">
        <f t="shared" si="15"/>
        <v>2.4597025250375337E-17</v>
      </c>
      <c r="K85">
        <f t="shared" si="16"/>
        <v>1.1030056166087596</v>
      </c>
    </row>
    <row r="86" spans="1:11" ht="12.75">
      <c r="A86">
        <f t="shared" si="17"/>
        <v>79</v>
      </c>
      <c r="B86">
        <f t="shared" si="9"/>
        <v>0.0027428586464184296</v>
      </c>
      <c r="C86">
        <f t="shared" si="10"/>
        <v>4.7871914296796574E-05</v>
      </c>
      <c r="D86">
        <f t="shared" si="11"/>
        <v>11.56114919465368</v>
      </c>
      <c r="E86">
        <f t="shared" si="12"/>
        <v>0.30000001324745923</v>
      </c>
      <c r="H86">
        <f t="shared" si="13"/>
        <v>3.4001689950138774</v>
      </c>
      <c r="I86">
        <f t="shared" si="14"/>
        <v>0.04929503561741432</v>
      </c>
      <c r="J86">
        <f t="shared" si="15"/>
        <v>2.438642620155615E-17</v>
      </c>
      <c r="K86">
        <f t="shared" si="16"/>
        <v>1.0935617130742668</v>
      </c>
    </row>
    <row r="87" spans="1:11" ht="12.75">
      <c r="A87">
        <f t="shared" si="17"/>
        <v>80</v>
      </c>
      <c r="B87">
        <f t="shared" si="9"/>
        <v>0.0026966744324579033</v>
      </c>
      <c r="C87">
        <f t="shared" si="10"/>
        <v>4.7065847700739855E-05</v>
      </c>
      <c r="D87">
        <f t="shared" si="11"/>
        <v>11.366482732810063</v>
      </c>
      <c r="E87">
        <f t="shared" si="12"/>
        <v>0.30000001258948233</v>
      </c>
      <c r="H87">
        <f t="shared" si="13"/>
        <v>3.371421470657453</v>
      </c>
      <c r="I87">
        <f t="shared" si="14"/>
        <v>0.04929503534712271</v>
      </c>
      <c r="J87">
        <f t="shared" si="15"/>
        <v>2.418024558776416E-17</v>
      </c>
      <c r="K87">
        <f t="shared" si="16"/>
        <v>1.0843159456396485</v>
      </c>
    </row>
    <row r="88" spans="1:11" ht="12.75">
      <c r="A88">
        <f t="shared" si="17"/>
        <v>81</v>
      </c>
      <c r="B88">
        <f t="shared" si="9"/>
        <v>0.0026518272221286157</v>
      </c>
      <c r="C88">
        <f t="shared" si="10"/>
        <v>4.6283116220159375E-05</v>
      </c>
      <c r="D88">
        <f t="shared" si="11"/>
        <v>11.177451741272115</v>
      </c>
      <c r="E88">
        <f t="shared" si="12"/>
        <v>0.3000000119717601</v>
      </c>
      <c r="H88">
        <f t="shared" si="13"/>
        <v>3.343269618393365</v>
      </c>
      <c r="I88">
        <f t="shared" si="14"/>
        <v>0.0492950350933674</v>
      </c>
      <c r="J88">
        <f t="shared" si="15"/>
        <v>2.3978337196518456E-17</v>
      </c>
      <c r="K88">
        <f t="shared" si="16"/>
        <v>1.0752617576914105</v>
      </c>
    </row>
    <row r="89" spans="1:11" ht="12.75">
      <c r="A89">
        <f t="shared" si="17"/>
        <v>82</v>
      </c>
      <c r="B89">
        <f t="shared" si="9"/>
        <v>0.0026082625113082623</v>
      </c>
      <c r="C89">
        <f t="shared" si="10"/>
        <v>4.552276857866501E-05</v>
      </c>
      <c r="D89">
        <f t="shared" si="11"/>
        <v>10.993826485164325</v>
      </c>
      <c r="E89">
        <f t="shared" si="12"/>
        <v>0.30000001139137716</v>
      </c>
      <c r="H89">
        <f t="shared" si="13"/>
        <v>3.3156939673565056</v>
      </c>
      <c r="I89">
        <f t="shared" si="14"/>
        <v>0.04929503485495076</v>
      </c>
      <c r="J89">
        <f t="shared" si="15"/>
        <v>2.3780561381247524E-17</v>
      </c>
      <c r="K89">
        <f t="shared" si="16"/>
        <v>1.0663928870514585</v>
      </c>
    </row>
    <row r="90" spans="1:11" ht="12.75">
      <c r="A90">
        <f t="shared" si="17"/>
        <v>83</v>
      </c>
      <c r="B90">
        <f t="shared" si="9"/>
        <v>0.0025659286463396848</v>
      </c>
      <c r="C90">
        <f t="shared" si="10"/>
        <v>4.4783903249868646E-05</v>
      </c>
      <c r="D90">
        <f t="shared" si="11"/>
        <v>10.815389244321771</v>
      </c>
      <c r="E90">
        <f t="shared" si="12"/>
        <v>0.300000010845661</v>
      </c>
      <c r="H90">
        <f t="shared" si="13"/>
        <v>3.288675910502853</v>
      </c>
      <c r="I90">
        <f t="shared" si="14"/>
        <v>0.04929503463077497</v>
      </c>
      <c r="J90">
        <f t="shared" si="15"/>
        <v>2.3586784690732343E-17</v>
      </c>
      <c r="K90">
        <f t="shared" si="16"/>
        <v>1.0577033493601948</v>
      </c>
    </row>
    <row r="91" spans="1:11" ht="12.75">
      <c r="A91">
        <f t="shared" si="17"/>
        <v>84</v>
      </c>
      <c r="B91">
        <f t="shared" si="9"/>
        <v>0.002524776642865736</v>
      </c>
      <c r="C91">
        <f t="shared" si="10"/>
        <v>4.40656652954561E-05</v>
      </c>
      <c r="D91">
        <f t="shared" si="11"/>
        <v>10.641933549679077</v>
      </c>
      <c r="E91">
        <f t="shared" si="12"/>
        <v>0.30000001033216256</v>
      </c>
      <c r="H91">
        <f t="shared" si="13"/>
        <v>3.2621976564394557</v>
      </c>
      <c r="I91">
        <f t="shared" si="14"/>
        <v>0.049295034419833926</v>
      </c>
      <c r="J91">
        <f t="shared" si="15"/>
        <v>2.3396879523632457E-17</v>
      </c>
      <c r="K91">
        <f t="shared" si="16"/>
        <v>1.049187422584415</v>
      </c>
    </row>
    <row r="92" spans="1:11" ht="12.75">
      <c r="A92">
        <f t="shared" si="17"/>
        <v>85</v>
      </c>
      <c r="B92">
        <f t="shared" si="9"/>
        <v>0.002484760018169998</v>
      </c>
      <c r="C92">
        <f t="shared" si="10"/>
        <v>4.336724343898059E-05</v>
      </c>
      <c r="D92">
        <f t="shared" si="11"/>
        <v>10.473263476586542</v>
      </c>
      <c r="E92">
        <f t="shared" si="12"/>
        <v>0.3000000098486265</v>
      </c>
      <c r="H92">
        <f t="shared" si="13"/>
        <v>3.236242184476703</v>
      </c>
      <c r="I92">
        <f t="shared" si="14"/>
        <v>0.04929503422120123</v>
      </c>
      <c r="J92">
        <f t="shared" si="15"/>
        <v>2.3210723806124114E-17</v>
      </c>
      <c r="K92">
        <f t="shared" si="16"/>
        <v>1.0408396325616194</v>
      </c>
    </row>
    <row r="93" spans="1:11" ht="12.75">
      <c r="A93">
        <f t="shared" si="17"/>
        <v>86</v>
      </c>
      <c r="B93">
        <f t="shared" si="9"/>
        <v>0.002445834635871507</v>
      </c>
      <c r="C93">
        <f t="shared" si="10"/>
        <v>4.26878673552744E-05</v>
      </c>
      <c r="D93">
        <f t="shared" si="11"/>
        <v>10.309192990198401</v>
      </c>
      <c r="E93">
        <f t="shared" si="12"/>
        <v>0.3000000093929847</v>
      </c>
      <c r="H93">
        <f t="shared" si="13"/>
        <v>3.2107932026523294</v>
      </c>
      <c r="I93">
        <f t="shared" si="14"/>
        <v>0.04929503403402724</v>
      </c>
      <c r="J93">
        <f t="shared" si="15"/>
        <v>2.3028200690847377E-17</v>
      </c>
      <c r="K93">
        <f t="shared" si="16"/>
        <v>1.0326547394998824</v>
      </c>
    </row>
    <row r="94" spans="1:11" ht="12.75">
      <c r="A94">
        <f t="shared" si="17"/>
        <v>87</v>
      </c>
      <c r="B94">
        <f t="shared" si="9"/>
        <v>0.002407958561931861</v>
      </c>
      <c r="C94">
        <f t="shared" si="10"/>
        <v>4.202680515729876E-05</v>
      </c>
      <c r="D94">
        <f t="shared" si="11"/>
        <v>10.149545338542794</v>
      </c>
      <c r="E94">
        <f t="shared" si="12"/>
        <v>0.3000000089633287</v>
      </c>
      <c r="H94">
        <f t="shared" si="13"/>
        <v>3.18583510849868</v>
      </c>
      <c r="I94">
        <f t="shared" si="14"/>
        <v>0.04929503385752802</v>
      </c>
      <c r="J94">
        <f t="shared" si="15"/>
        <v>2.2849198275531745E-17</v>
      </c>
      <c r="K94">
        <f t="shared" si="16"/>
        <v>1.0246277253601679</v>
      </c>
    </row>
    <row r="95" spans="1:11" ht="12.75">
      <c r="A95">
        <f t="shared" si="17"/>
        <v>88</v>
      </c>
      <c r="B95">
        <f t="shared" si="9"/>
        <v>0.0023710919310318277</v>
      </c>
      <c r="C95">
        <f t="shared" si="10"/>
        <v>4.13833610639757E-05</v>
      </c>
      <c r="D95">
        <f t="shared" si="11"/>
        <v>9.994152489299154</v>
      </c>
      <c r="E95">
        <f t="shared" si="12"/>
        <v>0.30000000855790543</v>
      </c>
      <c r="H95">
        <f t="shared" si="13"/>
        <v>3.1613529523447954</v>
      </c>
      <c r="I95">
        <f t="shared" si="14"/>
        <v>0.049295033690983404</v>
      </c>
      <c r="J95">
        <f t="shared" si="15"/>
        <v>2.267360933979727E-17</v>
      </c>
      <c r="K95">
        <f t="shared" si="16"/>
        <v>1.0167537820536894</v>
      </c>
    </row>
    <row r="96" spans="1:11" ht="12.75">
      <c r="A96">
        <f t="shared" si="17"/>
        <v>89</v>
      </c>
      <c r="B96">
        <f t="shared" si="9"/>
        <v>0.0023351968224627827</v>
      </c>
      <c r="C96">
        <f t="shared" si="10"/>
        <v>4.075687323408504E-05</v>
      </c>
      <c r="D96">
        <f t="shared" si="11"/>
        <v>9.842854606680628</v>
      </c>
      <c r="E96">
        <f t="shared" si="12"/>
        <v>0.3000000081750951</v>
      </c>
      <c r="H96">
        <f t="shared" si="13"/>
        <v>3.1373324029628464</v>
      </c>
      <c r="I96">
        <f t="shared" si="14"/>
        <v>0.04929503353372801</v>
      </c>
      <c r="J96">
        <f t="shared" si="15"/>
        <v>2.2501331098772643E-17</v>
      </c>
      <c r="K96">
        <f t="shared" si="16"/>
        <v>1.009028300393392</v>
      </c>
    </row>
    <row r="97" spans="1:11" ht="12.75">
      <c r="A97">
        <f t="shared" si="17"/>
        <v>90</v>
      </c>
      <c r="B97">
        <f t="shared" si="9"/>
        <v>0.002300237144757435</v>
      </c>
      <c r="C97">
        <f t="shared" si="10"/>
        <v>4.0146711752690665E-05</v>
      </c>
      <c r="D97">
        <f t="shared" si="11"/>
        <v>9.695499565152588</v>
      </c>
      <c r="E97">
        <f t="shared" si="12"/>
        <v>0.3000000078134019</v>
      </c>
      <c r="H97">
        <f t="shared" si="13"/>
        <v>3.1137597153846968</v>
      </c>
      <c r="I97">
        <f t="shared" si="14"/>
        <v>0.04929503338514737</v>
      </c>
      <c r="J97">
        <f t="shared" si="15"/>
        <v>2.2332264972275126E-17</v>
      </c>
      <c r="K97">
        <f t="shared" si="16"/>
        <v>1.001446859743279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2007-04-18T17:33:24Z</dcterms:created>
  <dcterms:modified xsi:type="dcterms:W3CDTF">2007-04-26T14:58:11Z</dcterms:modified>
  <cp:category/>
  <cp:version/>
  <cp:contentType/>
  <cp:contentStatus/>
</cp:coreProperties>
</file>