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376" windowWidth="26380" windowHeight="16780" activeTab="0"/>
  </bookViews>
  <sheets>
    <sheet name="Tabl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<sst xmlns="http://schemas.openxmlformats.org/spreadsheetml/2006/main" count="95" uniqueCount="36">
  <si>
    <t xml:space="preserve">NOTE: Li Jinghua aggregated the numbers from China regional Input-output table 2002, edited by National Bureau of Statistics of China. Beijing: China Statistcs Press, 2008.   </t>
  </si>
  <si>
    <t>Agriculture</t>
  </si>
  <si>
    <t>Industry</t>
  </si>
  <si>
    <t>Construction</t>
  </si>
  <si>
    <t>Labor Income</t>
  </si>
  <si>
    <t>Depreciation</t>
  </si>
  <si>
    <t>Commerce and Services</t>
  </si>
  <si>
    <t>Final Demand</t>
  </si>
  <si>
    <t>n.a.</t>
  </si>
  <si>
    <t>n.a. = not available</t>
  </si>
  <si>
    <t>Net Foreign Export</t>
  </si>
  <si>
    <t>Construc-tion</t>
  </si>
  <si>
    <t>Household Consump-tion</t>
  </si>
  <si>
    <t>Social Consump-tion</t>
  </si>
  <si>
    <t>Total Regional Output</t>
  </si>
  <si>
    <t xml:space="preserve">Intermediate Demand </t>
  </si>
  <si>
    <t>Transportation/Communication</t>
  </si>
  <si>
    <t>Transport-ation/   Communi-cation</t>
  </si>
  <si>
    <t>Invest-ment</t>
  </si>
  <si>
    <t>Net Regional Outflow</t>
  </si>
  <si>
    <t>Gross Regional Consump tion</t>
  </si>
  <si>
    <t>n.a. = not available.</t>
  </si>
  <si>
    <t xml:space="preserve">Polenske adjusted the data slightly to </t>
  </si>
  <si>
    <t>to make the accounts consistent.</t>
  </si>
  <si>
    <t>Producer/Purchaser</t>
  </si>
  <si>
    <t>Total Regional Outlay</t>
  </si>
  <si>
    <t>Net Taxes on Production</t>
  </si>
  <si>
    <t>Opetating Surplus</t>
  </si>
  <si>
    <r>
      <t>Source:</t>
    </r>
    <r>
      <rPr>
        <sz val="8"/>
        <rFont val="Helv"/>
        <family val="2"/>
      </rPr>
      <t xml:space="preserve"> 11.481J Problem Set 3, Appendix A, Spring 2009, MIT</t>
    </r>
  </si>
  <si>
    <r>
      <t xml:space="preserve">North China Input-Output Table, </t>
    </r>
    <r>
      <rPr>
        <b/>
        <sz val="8"/>
        <rFont val="Helv"/>
        <family val="2"/>
      </rPr>
      <t>2002</t>
    </r>
    <r>
      <rPr>
        <b/>
        <sz val="8"/>
        <rFont val="Helv"/>
        <family val="2"/>
      </rPr>
      <t xml:space="preserve"> (million RMB)</t>
    </r>
  </si>
  <si>
    <t>Operating Surplus</t>
  </si>
  <si>
    <r>
      <t xml:space="preserve">South China Input-Output Table, </t>
    </r>
    <r>
      <rPr>
        <b/>
        <sz val="8"/>
        <rFont val="Helv"/>
        <family val="2"/>
      </rPr>
      <t>2002</t>
    </r>
    <r>
      <rPr>
        <b/>
        <sz val="8"/>
        <rFont val="Helv"/>
        <family val="2"/>
      </rPr>
      <t xml:space="preserve"> (million RMB)</t>
    </r>
  </si>
  <si>
    <r>
      <t>RMB=</t>
    </r>
    <r>
      <rPr>
        <i/>
        <sz val="8"/>
        <rFont val="Helv"/>
        <family val="2"/>
      </rPr>
      <t>Renminbi</t>
    </r>
    <r>
      <rPr>
        <sz val="8"/>
        <rFont val="Helv"/>
        <family val="2"/>
      </rPr>
      <t>, the currency of the People's Republic of China. US$1 = 6.83RMB as of March 2009</t>
    </r>
  </si>
  <si>
    <r>
      <t>Source</t>
    </r>
    <r>
      <rPr>
        <sz val="8"/>
        <rFont val="Helv"/>
        <family val="2"/>
      </rPr>
      <t xml:space="preserve">: 11.481J Problem Set 3, Appendix A, Spring 2009, MIT </t>
    </r>
  </si>
  <si>
    <t>Polenske adjusted the data slightly to to make the accounts consistent.</t>
  </si>
  <si>
    <t>NOTE: Li Jinghua aggregated the numbers from China regional Input-output table 2002, edited by National Bureau of Statistics of China,  Beijing: China Statistics Press, 2008.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</si>
</sst>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[$-409]h:mm:ss\ AM/PM"/>
  </numFmts>
  <fonts count="8">
    <font>
      <sz val="10"/>
      <name val="Arial"/>
      <family val="2"/>
    </font>
    <font>
      <sz val="8"/>
      <name val="Helv"/>
      <family val="2"/>
    </font>
    <font>
      <b/>
      <sz val="8"/>
      <name val="Helv"/>
      <family val="2"/>
    </font>
    <font>
      <i/>
      <sz val="8"/>
      <name val="Helv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21" applyNumberFormat="1">
      <alignment/>
      <protection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 horizontal="center" vertical="center" wrapText="1"/>
      <protection/>
    </xf>
    <xf numFmtId="0" fontId="1" fillId="0" borderId="0" xfId="21" applyFont="1" applyBorder="1">
      <alignment/>
      <protection/>
    </xf>
    <xf numFmtId="0" fontId="7" fillId="0" borderId="1" xfId="2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>
      <alignment/>
      <protection/>
    </xf>
    <xf numFmtId="3" fontId="4" fillId="0" borderId="0" xfId="21" applyNumberFormat="1" applyFont="1">
      <alignment/>
      <protection/>
    </xf>
    <xf numFmtId="3" fontId="4" fillId="0" borderId="3" xfId="21" applyNumberFormat="1" applyFont="1" applyBorder="1">
      <alignment/>
      <protection/>
    </xf>
    <xf numFmtId="3" fontId="4" fillId="0" borderId="0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3" fontId="4" fillId="0" borderId="0" xfId="21" applyNumberFormat="1" applyFont="1" applyAlignment="1">
      <alignment horizontal="center"/>
      <protection/>
    </xf>
    <xf numFmtId="3" fontId="4" fillId="0" borderId="0" xfId="21" applyNumberFormat="1" applyFont="1" applyBorder="1" applyAlignment="1">
      <alignment horizontal="center"/>
      <protection/>
    </xf>
    <xf numFmtId="0" fontId="7" fillId="0" borderId="4" xfId="21" applyFont="1" applyBorder="1">
      <alignment/>
      <protection/>
    </xf>
    <xf numFmtId="3" fontId="4" fillId="0" borderId="5" xfId="21" applyNumberFormat="1" applyFont="1" applyBorder="1">
      <alignment/>
      <protection/>
    </xf>
    <xf numFmtId="3" fontId="4" fillId="0" borderId="6" xfId="21" applyNumberFormat="1" applyFont="1" applyBorder="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 applyProtection="1">
      <alignment horizontal="fill"/>
      <protection/>
    </xf>
    <xf numFmtId="0" fontId="4" fillId="0" borderId="0" xfId="0" applyFont="1" applyAlignment="1">
      <alignment/>
    </xf>
    <xf numFmtId="0" fontId="7" fillId="0" borderId="2" xfId="21" applyFont="1" applyBorder="1">
      <alignment/>
      <protection/>
    </xf>
    <xf numFmtId="3" fontId="4" fillId="0" borderId="7" xfId="21" applyNumberFormat="1" applyFont="1" applyBorder="1">
      <alignment/>
      <protection/>
    </xf>
    <xf numFmtId="3" fontId="4" fillId="0" borderId="1" xfId="21" applyNumberFormat="1" applyFont="1" applyBorder="1">
      <alignment/>
      <protection/>
    </xf>
    <xf numFmtId="3" fontId="4" fillId="0" borderId="2" xfId="21" applyNumberFormat="1" applyFont="1" applyBorder="1">
      <alignment/>
      <protection/>
    </xf>
    <xf numFmtId="0" fontId="2" fillId="0" borderId="0" xfId="21" applyFont="1" applyBorder="1" applyAlignment="1">
      <alignment horizontal="center"/>
      <protection/>
    </xf>
    <xf numFmtId="3" fontId="4" fillId="0" borderId="0" xfId="21" applyNumberFormat="1" applyFont="1" applyBorder="1" applyAlignment="1">
      <alignment horizontal="right"/>
      <protection/>
    </xf>
    <xf numFmtId="0" fontId="7" fillId="0" borderId="5" xfId="21" applyFont="1" applyBorder="1" applyAlignment="1">
      <alignment horizontal="center" wrapText="1"/>
      <protection/>
    </xf>
    <xf numFmtId="3" fontId="4" fillId="0" borderId="8" xfId="21" applyNumberFormat="1" applyFont="1" applyBorder="1">
      <alignment/>
      <protection/>
    </xf>
    <xf numFmtId="0" fontId="2" fillId="0" borderId="2" xfId="2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2" fillId="0" borderId="9" xfId="21" applyFont="1" applyBorder="1" applyAlignment="1">
      <alignment horizont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center" wrapText="1"/>
      <protection/>
    </xf>
    <xf numFmtId="0" fontId="7" fillId="0" borderId="1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7" fillId="0" borderId="10" xfId="21" applyFont="1" applyBorder="1" applyAlignment="1">
      <alignment horizontal="center" wrapText="1"/>
      <protection/>
    </xf>
    <xf numFmtId="0" fontId="7" fillId="0" borderId="7" xfId="21" applyFont="1" applyBorder="1" applyAlignment="1">
      <alignment horizontal="center" wrapText="1"/>
      <protection/>
    </xf>
    <xf numFmtId="0" fontId="7" fillId="0" borderId="11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5" zoomScaleNormal="125" zoomScaleSheetLayoutView="100" workbookViewId="0" topLeftCell="A1">
      <selection activeCell="A43" sqref="A43"/>
    </sheetView>
  </sheetViews>
  <sheetFormatPr defaultColWidth="8.8515625" defaultRowHeight="12.75"/>
  <cols>
    <col min="1" max="1" width="23.00390625" style="0" customWidth="1"/>
    <col min="2" max="2" width="8.421875" style="0" customWidth="1"/>
    <col min="3" max="5" width="7.7109375" style="0" customWidth="1"/>
    <col min="6" max="6" width="8.7109375" style="0" customWidth="1"/>
    <col min="7" max="7" width="8.28125" style="0" customWidth="1"/>
    <col min="8" max="8" width="7.8515625" style="0" customWidth="1"/>
    <col min="9" max="9" width="7.421875" style="0" customWidth="1"/>
    <col min="11" max="11" width="9.00390625" style="0" customWidth="1"/>
    <col min="12" max="12" width="8.140625" style="0" customWidth="1"/>
    <col min="13" max="13" width="8.7109375" style="0" customWidth="1"/>
  </cols>
  <sheetData>
    <row r="1" spans="1:13" ht="12.75" thickBo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 customHeight="1">
      <c r="A2" s="26"/>
      <c r="B2" s="39" t="s">
        <v>15</v>
      </c>
      <c r="C2" s="38"/>
      <c r="D2" s="38"/>
      <c r="E2" s="38"/>
      <c r="F2" s="37"/>
      <c r="G2" s="39" t="s">
        <v>7</v>
      </c>
      <c r="H2" s="38"/>
      <c r="I2" s="38"/>
      <c r="J2" s="38"/>
      <c r="K2" s="40" t="s">
        <v>20</v>
      </c>
      <c r="L2" s="42" t="s">
        <v>19</v>
      </c>
      <c r="M2" s="34" t="s">
        <v>14</v>
      </c>
    </row>
    <row r="3" spans="1:13" ht="45.75" customHeight="1">
      <c r="A3" s="30" t="s">
        <v>24</v>
      </c>
      <c r="B3" s="28" t="s">
        <v>1</v>
      </c>
      <c r="C3" s="7" t="s">
        <v>2</v>
      </c>
      <c r="D3" s="7" t="s">
        <v>11</v>
      </c>
      <c r="E3" s="7" t="s">
        <v>17</v>
      </c>
      <c r="F3" s="8" t="s">
        <v>6</v>
      </c>
      <c r="G3" s="7" t="s">
        <v>12</v>
      </c>
      <c r="H3" s="7" t="s">
        <v>13</v>
      </c>
      <c r="I3" s="7" t="s">
        <v>18</v>
      </c>
      <c r="J3" s="7" t="s">
        <v>10</v>
      </c>
      <c r="K3" s="41"/>
      <c r="L3" s="35"/>
      <c r="M3" s="35"/>
    </row>
    <row r="4" spans="1:13" ht="12">
      <c r="A4" s="9" t="s">
        <v>1</v>
      </c>
      <c r="B4" s="10">
        <v>279147.2508680067</v>
      </c>
      <c r="C4" s="10">
        <v>567871.0003319203</v>
      </c>
      <c r="D4" s="10">
        <v>10649.5524991016</v>
      </c>
      <c r="E4" s="10">
        <v>12975.352277457105</v>
      </c>
      <c r="F4" s="29">
        <v>59501.66472883197</v>
      </c>
      <c r="G4" s="10">
        <v>364051.9915189191</v>
      </c>
      <c r="H4" s="10">
        <v>36804.05137797047</v>
      </c>
      <c r="I4" s="10">
        <v>176758.02233870167</v>
      </c>
      <c r="J4" s="10">
        <v>133886.1439215687</v>
      </c>
      <c r="K4" s="10">
        <f>SUM(B4:J4)</f>
        <v>1641645.0298624777</v>
      </c>
      <c r="L4" s="10">
        <f>M4-K4</f>
        <v>97684.31797471992</v>
      </c>
      <c r="M4" s="10">
        <v>1739329.3478371976</v>
      </c>
    </row>
    <row r="5" spans="1:13" ht="12">
      <c r="A5" s="9" t="s">
        <v>2</v>
      </c>
      <c r="B5" s="10">
        <v>352672.06209331343</v>
      </c>
      <c r="C5" s="10">
        <v>4376636.802894745</v>
      </c>
      <c r="D5" s="10">
        <v>924254.9944065489</v>
      </c>
      <c r="E5" s="10">
        <v>280740.6619374768</v>
      </c>
      <c r="F5" s="11">
        <v>686056.1479141846</v>
      </c>
      <c r="G5" s="10">
        <v>1231275.462501128</v>
      </c>
      <c r="H5" s="10">
        <v>0</v>
      </c>
      <c r="I5" s="10">
        <v>943472.5256515474</v>
      </c>
      <c r="J5" s="10">
        <v>-290454.3863252288</v>
      </c>
      <c r="K5" s="10">
        <f>SUM(B5:J5)</f>
        <v>8504654.271073716</v>
      </c>
      <c r="L5" s="10">
        <f>M5-K5</f>
        <v>109405.2198376488</v>
      </c>
      <c r="M5" s="10">
        <v>8614059.490911365</v>
      </c>
    </row>
    <row r="6" spans="1:13" ht="12">
      <c r="A6" s="9" t="s">
        <v>3</v>
      </c>
      <c r="B6" s="10">
        <v>964.1063377276605</v>
      </c>
      <c r="C6" s="10">
        <v>6996.837324839965</v>
      </c>
      <c r="D6" s="10">
        <v>3756.0899942408155</v>
      </c>
      <c r="E6" s="10">
        <v>7700.210624756626</v>
      </c>
      <c r="F6" s="11">
        <v>61369.76055805867</v>
      </c>
      <c r="G6" s="10">
        <v>6797.483278599431</v>
      </c>
      <c r="H6" s="10">
        <v>0</v>
      </c>
      <c r="I6" s="10">
        <v>1517236.600340511</v>
      </c>
      <c r="J6" s="10">
        <v>458120.5995588525</v>
      </c>
      <c r="K6" s="10">
        <f>SUM(B6:J6)</f>
        <v>2062941.6880175867</v>
      </c>
      <c r="L6" s="10">
        <f>M6-K6</f>
        <v>-458819.4913573696</v>
      </c>
      <c r="M6" s="10">
        <v>1604122.1966602171</v>
      </c>
    </row>
    <row r="7" spans="1:13" ht="12">
      <c r="A7" s="9" t="s">
        <v>16</v>
      </c>
      <c r="B7" s="10">
        <v>31975.780782583563</v>
      </c>
      <c r="C7" s="10">
        <v>365808.2161193924</v>
      </c>
      <c r="D7" s="10">
        <v>71798.08076257899</v>
      </c>
      <c r="E7" s="10">
        <v>113468.22055980365</v>
      </c>
      <c r="F7" s="11">
        <v>224957.12269731102</v>
      </c>
      <c r="G7" s="10">
        <v>155768.03538837814</v>
      </c>
      <c r="H7" s="10">
        <v>25823.11378827219</v>
      </c>
      <c r="I7" s="10">
        <v>26917.784963848433</v>
      </c>
      <c r="J7" s="10">
        <v>-42363.89891308272</v>
      </c>
      <c r="K7" s="10">
        <f>SUM(B7:J7)</f>
        <v>974152.4561490857</v>
      </c>
      <c r="L7" s="10">
        <f>M7-K7</f>
        <v>125554.96899461304</v>
      </c>
      <c r="M7" s="10">
        <v>1099707.4251436987</v>
      </c>
    </row>
    <row r="8" spans="1:13" ht="12">
      <c r="A8" s="9" t="s">
        <v>6</v>
      </c>
      <c r="B8" s="10">
        <v>72991.66255085093</v>
      </c>
      <c r="C8" s="10">
        <v>750460.9524123344</v>
      </c>
      <c r="D8" s="10">
        <v>133422.32060909693</v>
      </c>
      <c r="E8" s="10">
        <v>146299.37296196003</v>
      </c>
      <c r="F8" s="11">
        <v>804391.4741141701</v>
      </c>
      <c r="G8" s="10">
        <v>815189.3036195298</v>
      </c>
      <c r="H8" s="10">
        <v>929493.5551379079</v>
      </c>
      <c r="I8" s="10">
        <v>153275.4533538593</v>
      </c>
      <c r="J8" s="10">
        <v>122684.81202000403</v>
      </c>
      <c r="K8" s="10">
        <f>SUM(B8:J8)</f>
        <v>3928208.906779713</v>
      </c>
      <c r="L8" s="10">
        <f>M8-K8</f>
        <v>-132256.2911596466</v>
      </c>
      <c r="M8" s="10">
        <v>3795952.6156200664</v>
      </c>
    </row>
    <row r="9" spans="1:13" ht="12">
      <c r="A9" s="9"/>
      <c r="B9" s="10"/>
      <c r="C9" s="10"/>
      <c r="D9" s="10"/>
      <c r="E9" s="10"/>
      <c r="F9" s="11"/>
      <c r="G9" s="10"/>
      <c r="H9" s="10"/>
      <c r="I9" s="10"/>
      <c r="J9" s="12"/>
      <c r="K9" s="12"/>
      <c r="L9" s="12"/>
      <c r="M9" s="10"/>
    </row>
    <row r="10" spans="1:13" ht="12">
      <c r="A10" s="9" t="s">
        <v>5</v>
      </c>
      <c r="B10" s="10">
        <v>49271.24837787702</v>
      </c>
      <c r="C10" s="10">
        <v>443616.4796694193</v>
      </c>
      <c r="D10" s="10">
        <v>39190.369387725485</v>
      </c>
      <c r="E10" s="10">
        <v>158628.06529596157</v>
      </c>
      <c r="F10" s="11">
        <v>333400.7673425279</v>
      </c>
      <c r="G10" s="13" t="s">
        <v>8</v>
      </c>
      <c r="H10" s="13" t="s">
        <v>8</v>
      </c>
      <c r="I10" s="13" t="s">
        <v>8</v>
      </c>
      <c r="J10" s="27" t="s">
        <v>8</v>
      </c>
      <c r="K10" s="10">
        <f>SUM(B10:F10)</f>
        <v>1024106.9300735113</v>
      </c>
      <c r="L10" s="33">
        <f>M10-SUM(K10:K13)</f>
        <v>258431.2705193581</v>
      </c>
      <c r="M10" s="33">
        <f>SUM(G15:J15)</f>
        <v>6764736.653521287</v>
      </c>
    </row>
    <row r="11" spans="1:13" ht="12">
      <c r="A11" s="9" t="s">
        <v>4</v>
      </c>
      <c r="B11" s="10">
        <v>753072.2377158568</v>
      </c>
      <c r="C11" s="10">
        <v>1013531.5282330294</v>
      </c>
      <c r="D11" s="10">
        <v>264182.13434236665</v>
      </c>
      <c r="E11" s="10">
        <v>251864.14224825308</v>
      </c>
      <c r="F11" s="11">
        <v>1141649.2081148478</v>
      </c>
      <c r="G11" s="13" t="s">
        <v>8</v>
      </c>
      <c r="H11" s="13" t="s">
        <v>8</v>
      </c>
      <c r="I11" s="13" t="s">
        <v>8</v>
      </c>
      <c r="J11" s="27" t="s">
        <v>8</v>
      </c>
      <c r="K11" s="10">
        <f>SUM(B11:F11)</f>
        <v>3424299.2506543538</v>
      </c>
      <c r="L11" s="33"/>
      <c r="M11" s="33"/>
    </row>
    <row r="12" spans="1:13" ht="12">
      <c r="A12" s="9" t="s">
        <v>26</v>
      </c>
      <c r="B12" s="10">
        <v>74327.15402097719</v>
      </c>
      <c r="C12" s="10">
        <v>501753.698361846</v>
      </c>
      <c r="D12" s="10">
        <v>69593.16161086844</v>
      </c>
      <c r="E12" s="10">
        <v>65473.11969573465</v>
      </c>
      <c r="F12" s="11">
        <v>218649.93410409536</v>
      </c>
      <c r="G12" s="13" t="s">
        <v>8</v>
      </c>
      <c r="H12" s="13" t="s">
        <v>8</v>
      </c>
      <c r="I12" s="13" t="s">
        <v>8</v>
      </c>
      <c r="J12" s="27" t="s">
        <v>8</v>
      </c>
      <c r="K12" s="10">
        <f>SUM(B12:F12)</f>
        <v>929797.0677935216</v>
      </c>
      <c r="L12" s="33"/>
      <c r="M12" s="33"/>
    </row>
    <row r="13" spans="1:13" ht="12">
      <c r="A13" s="9" t="s">
        <v>27</v>
      </c>
      <c r="B13" s="10">
        <v>124907.84417720076</v>
      </c>
      <c r="C13" s="10">
        <v>587383.9808456737</v>
      </c>
      <c r="D13" s="10">
        <v>87275.49359558833</v>
      </c>
      <c r="E13" s="10">
        <v>62558.281079295244</v>
      </c>
      <c r="F13" s="11">
        <v>265976.53478278406</v>
      </c>
      <c r="G13" s="13" t="s">
        <v>8</v>
      </c>
      <c r="H13" s="13" t="s">
        <v>8</v>
      </c>
      <c r="I13" s="13" t="s">
        <v>8</v>
      </c>
      <c r="J13" s="27" t="s">
        <v>8</v>
      </c>
      <c r="K13" s="10">
        <f>SUM(B13:F13)</f>
        <v>1128102.134480542</v>
      </c>
      <c r="L13" s="33"/>
      <c r="M13" s="33"/>
    </row>
    <row r="14" spans="1:13" ht="12">
      <c r="A14" s="9"/>
      <c r="B14" s="10"/>
      <c r="C14" s="10"/>
      <c r="D14" s="10"/>
      <c r="E14" s="10"/>
      <c r="F14" s="11"/>
      <c r="G14" s="14"/>
      <c r="H14" s="14"/>
      <c r="I14" s="14"/>
      <c r="J14" s="15"/>
      <c r="K14" s="15"/>
      <c r="L14" s="15"/>
      <c r="M14" s="10"/>
    </row>
    <row r="15" spans="1:13" ht="12">
      <c r="A15" s="16" t="s">
        <v>25</v>
      </c>
      <c r="B15" s="17">
        <f>SUM(B4:B13)</f>
        <v>1739329.346924394</v>
      </c>
      <c r="C15" s="17">
        <f aca="true" t="shared" si="0" ref="B15:M15">SUM(C4:C13)</f>
        <v>8614059.4961932</v>
      </c>
      <c r="D15" s="17">
        <f t="shared" si="0"/>
        <v>1604122.197208116</v>
      </c>
      <c r="E15" s="17">
        <f t="shared" si="0"/>
        <v>1099707.4266806988</v>
      </c>
      <c r="F15" s="17">
        <f t="shared" si="0"/>
        <v>3795952.614356811</v>
      </c>
      <c r="G15" s="17">
        <f t="shared" si="0"/>
        <v>2573082.2763065547</v>
      </c>
      <c r="H15" s="17">
        <f t="shared" si="0"/>
        <v>992120.7203041505</v>
      </c>
      <c r="I15" s="17">
        <f t="shared" si="0"/>
        <v>2817660.386648468</v>
      </c>
      <c r="J15" s="17">
        <f t="shared" si="0"/>
        <v>381873.2702621137</v>
      </c>
      <c r="K15" s="17">
        <f t="shared" si="0"/>
        <v>23617907.73488451</v>
      </c>
      <c r="L15" s="17">
        <f t="shared" si="0"/>
        <v>-0.005190676311030984</v>
      </c>
      <c r="M15" s="17">
        <f t="shared" si="0"/>
        <v>23617907.729693834</v>
      </c>
    </row>
    <row r="16" spans="1:13" ht="12">
      <c r="A16" s="2" t="s">
        <v>28</v>
      </c>
      <c r="B16" s="10"/>
      <c r="C16" s="19"/>
      <c r="D16" s="19"/>
      <c r="E16" s="19"/>
      <c r="F16" s="31"/>
      <c r="G16" s="19"/>
      <c r="H16" s="19"/>
      <c r="I16" s="19"/>
      <c r="J16" s="19"/>
      <c r="K16" s="19"/>
      <c r="L16" s="19"/>
      <c r="M16" s="10"/>
    </row>
    <row r="17" spans="1:13" ht="12">
      <c r="A17" s="31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0"/>
    </row>
    <row r="18" spans="1:13" ht="12">
      <c r="A18" s="20" t="s">
        <v>22</v>
      </c>
      <c r="B18" s="19" t="s">
        <v>23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4" t="s">
        <v>32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>
      <c r="A20" s="21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4" spans="1:14" ht="12.75" thickBot="1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"/>
    </row>
    <row r="25" spans="1:14" ht="12">
      <c r="A25" s="36" t="s">
        <v>24</v>
      </c>
      <c r="B25" s="38" t="s">
        <v>15</v>
      </c>
      <c r="C25" s="38"/>
      <c r="D25" s="38"/>
      <c r="E25" s="38"/>
      <c r="F25" s="37"/>
      <c r="G25" s="38" t="s">
        <v>7</v>
      </c>
      <c r="H25" s="38"/>
      <c r="I25" s="38"/>
      <c r="J25" s="38"/>
      <c r="K25" s="40" t="s">
        <v>20</v>
      </c>
      <c r="L25" s="42" t="s">
        <v>19</v>
      </c>
      <c r="M25" s="34" t="s">
        <v>14</v>
      </c>
      <c r="N25" s="3"/>
    </row>
    <row r="26" spans="1:14" ht="45.75" customHeight="1">
      <c r="A26" s="37"/>
      <c r="B26" s="7" t="s">
        <v>1</v>
      </c>
      <c r="C26" s="7" t="s">
        <v>2</v>
      </c>
      <c r="D26" s="7" t="s">
        <v>11</v>
      </c>
      <c r="E26" s="7" t="s">
        <v>17</v>
      </c>
      <c r="F26" s="8" t="s">
        <v>6</v>
      </c>
      <c r="G26" s="7" t="s">
        <v>12</v>
      </c>
      <c r="H26" s="7" t="s">
        <v>13</v>
      </c>
      <c r="I26" s="7" t="s">
        <v>18</v>
      </c>
      <c r="J26" s="7" t="s">
        <v>10</v>
      </c>
      <c r="K26" s="41"/>
      <c r="L26" s="35"/>
      <c r="M26" s="35"/>
      <c r="N26" s="5"/>
    </row>
    <row r="27" spans="1:14" ht="12">
      <c r="A27" s="9" t="s">
        <v>1</v>
      </c>
      <c r="B27" s="10">
        <v>186187.34117723384</v>
      </c>
      <c r="C27" s="10">
        <v>393189.9034484918</v>
      </c>
      <c r="D27" s="10">
        <v>12970.484767353773</v>
      </c>
      <c r="E27" s="10">
        <v>3926.73083525335</v>
      </c>
      <c r="F27" s="11">
        <v>60250.371768496196</v>
      </c>
      <c r="G27" s="10">
        <v>380748.36337085697</v>
      </c>
      <c r="H27" s="10">
        <v>24980.00813082841</v>
      </c>
      <c r="I27" s="10">
        <v>90379.11616688094</v>
      </c>
      <c r="J27" s="12">
        <v>85540.15694154461</v>
      </c>
      <c r="K27" s="10">
        <f>SUM(B27:J27)</f>
        <v>1238172.47660694</v>
      </c>
      <c r="L27" s="10">
        <f>M27-K27</f>
        <v>-97684.31529475655</v>
      </c>
      <c r="M27" s="10">
        <v>1140488.1613121834</v>
      </c>
      <c r="N27" s="1"/>
    </row>
    <row r="28" spans="1:14" ht="12">
      <c r="A28" s="9" t="s">
        <v>2</v>
      </c>
      <c r="B28" s="10">
        <v>217331.4397768277</v>
      </c>
      <c r="C28" s="10">
        <v>5309959.72456137</v>
      </c>
      <c r="D28" s="10">
        <v>765339.346008121</v>
      </c>
      <c r="E28" s="10">
        <v>209575.96179056636</v>
      </c>
      <c r="F28" s="11">
        <v>588351.3336430334</v>
      </c>
      <c r="G28" s="10">
        <v>893258.5682051659</v>
      </c>
      <c r="H28" s="10">
        <v>0</v>
      </c>
      <c r="I28" s="10">
        <v>924789.4757322161</v>
      </c>
      <c r="J28" s="12">
        <v>263748.2700903604</v>
      </c>
      <c r="K28" s="10">
        <f>SUM(B28:J28)</f>
        <v>9172354.11980766</v>
      </c>
      <c r="L28" s="10">
        <f>M28-K28</f>
        <v>-109405.17680455372</v>
      </c>
      <c r="M28" s="10">
        <v>9062948.943003107</v>
      </c>
      <c r="N28" s="3"/>
    </row>
    <row r="29" spans="1:14" ht="12">
      <c r="A29" s="9" t="s">
        <v>3</v>
      </c>
      <c r="B29" s="10">
        <v>473.85978228993</v>
      </c>
      <c r="C29" s="10">
        <v>3130.7326267055464</v>
      </c>
      <c r="D29" s="10">
        <v>2955.763538592</v>
      </c>
      <c r="E29" s="10">
        <v>5692.3027690174</v>
      </c>
      <c r="F29" s="11">
        <v>56628.53339746392</v>
      </c>
      <c r="G29" s="10">
        <v>19327.531101560468</v>
      </c>
      <c r="H29" s="10">
        <v>0</v>
      </c>
      <c r="I29" s="10">
        <v>1101638.3078684974</v>
      </c>
      <c r="J29" s="12">
        <v>-380479.1384520009</v>
      </c>
      <c r="K29" s="10">
        <f>SUM(B29:J29)</f>
        <v>809367.8926321259</v>
      </c>
      <c r="L29" s="10">
        <f>M29-K29</f>
        <v>458819.4923999263</v>
      </c>
      <c r="M29" s="10">
        <v>1268187.3850320522</v>
      </c>
      <c r="N29" s="3"/>
    </row>
    <row r="30" spans="1:14" ht="12">
      <c r="A30" s="9" t="s">
        <v>16</v>
      </c>
      <c r="B30" s="10">
        <v>21576.95401067575</v>
      </c>
      <c r="C30" s="10">
        <v>324693.98770852876</v>
      </c>
      <c r="D30" s="10">
        <v>45517.08567548417</v>
      </c>
      <c r="E30" s="10">
        <v>124405.965159912</v>
      </c>
      <c r="F30" s="11">
        <v>190173.02695974024</v>
      </c>
      <c r="G30" s="10">
        <v>151003.73858743155</v>
      </c>
      <c r="H30" s="10">
        <v>0</v>
      </c>
      <c r="I30" s="10">
        <v>11951.031979000101</v>
      </c>
      <c r="J30" s="12">
        <v>179107.7130341494</v>
      </c>
      <c r="K30" s="10">
        <f>SUM(B30:J30)</f>
        <v>1048429.503114922</v>
      </c>
      <c r="L30" s="10">
        <f>M30-K30</f>
        <v>-125554.98327346018</v>
      </c>
      <c r="M30" s="10">
        <v>922874.5198414618</v>
      </c>
      <c r="N30" s="3"/>
    </row>
    <row r="31" spans="1:14" ht="12">
      <c r="A31" s="9" t="s">
        <v>6</v>
      </c>
      <c r="B31" s="10">
        <v>44712.633207686245</v>
      </c>
      <c r="C31" s="10">
        <v>782824.8475826016</v>
      </c>
      <c r="D31" s="10">
        <v>105068.86006361905</v>
      </c>
      <c r="E31" s="10">
        <v>124049.134413471</v>
      </c>
      <c r="F31" s="11">
        <v>692707.2562525601</v>
      </c>
      <c r="G31" s="10">
        <v>670091.1403155014</v>
      </c>
      <c r="H31" s="10">
        <v>769414.6005834234</v>
      </c>
      <c r="I31" s="10">
        <v>139778.66028913154</v>
      </c>
      <c r="J31" s="12">
        <v>-54086.206028019034</v>
      </c>
      <c r="K31" s="10">
        <f>SUM(B31:J31)</f>
        <v>3274560.9266799754</v>
      </c>
      <c r="L31" s="10">
        <f>M31-K31</f>
        <v>132256.281036783</v>
      </c>
      <c r="M31" s="10">
        <v>3406817.2077167584</v>
      </c>
      <c r="N31" s="1"/>
    </row>
    <row r="32" spans="1:14" ht="12">
      <c r="A32" s="9"/>
      <c r="B32" s="10"/>
      <c r="C32" s="10"/>
      <c r="D32" s="10"/>
      <c r="E32" s="10"/>
      <c r="F32" s="11"/>
      <c r="G32" s="10"/>
      <c r="H32" s="10"/>
      <c r="I32" s="10"/>
      <c r="J32" s="12"/>
      <c r="K32" s="12"/>
      <c r="L32" s="12"/>
      <c r="M32" s="10"/>
      <c r="N32" s="3"/>
    </row>
    <row r="33" spans="1:14" ht="12">
      <c r="A33" s="9" t="s">
        <v>5</v>
      </c>
      <c r="B33" s="10">
        <v>25746.25256323454</v>
      </c>
      <c r="C33" s="10">
        <v>367654.4487226092</v>
      </c>
      <c r="D33" s="10">
        <v>28404.18714172039</v>
      </c>
      <c r="E33" s="10">
        <v>114776.95092417068</v>
      </c>
      <c r="F33" s="11">
        <v>300496.7657412833</v>
      </c>
      <c r="G33" s="13" t="s">
        <v>8</v>
      </c>
      <c r="H33" s="13" t="s">
        <v>8</v>
      </c>
      <c r="I33" s="13" t="s">
        <v>8</v>
      </c>
      <c r="J33" s="27" t="s">
        <v>8</v>
      </c>
      <c r="K33" s="10">
        <f>SUM(B33:F33)</f>
        <v>837078.6050930182</v>
      </c>
      <c r="L33" s="33">
        <f>M33-SUM(K33:K36)</f>
        <v>-258431.27594901528</v>
      </c>
      <c r="M33" s="33">
        <f>SUM(G38:J38)</f>
        <v>5271191.337916529</v>
      </c>
      <c r="N33" s="3"/>
    </row>
    <row r="34" spans="1:14" ht="12">
      <c r="A34" s="9" t="s">
        <v>4</v>
      </c>
      <c r="B34" s="10">
        <v>522588.6919578426</v>
      </c>
      <c r="C34" s="10">
        <v>818977.4647349459</v>
      </c>
      <c r="D34" s="10">
        <v>204249.58386781928</v>
      </c>
      <c r="E34" s="10">
        <v>155096.87075094986</v>
      </c>
      <c r="F34" s="11">
        <v>874820.5150236099</v>
      </c>
      <c r="G34" s="13" t="s">
        <v>8</v>
      </c>
      <c r="H34" s="13" t="s">
        <v>8</v>
      </c>
      <c r="I34" s="13" t="s">
        <v>8</v>
      </c>
      <c r="J34" s="27" t="s">
        <v>8</v>
      </c>
      <c r="K34" s="10">
        <f>SUM(B34:F34)</f>
        <v>2575733.1263351673</v>
      </c>
      <c r="L34" s="33"/>
      <c r="M34" s="33"/>
      <c r="N34" s="3"/>
    </row>
    <row r="35" spans="1:14" ht="12">
      <c r="A35" s="9" t="s">
        <v>26</v>
      </c>
      <c r="B35" s="10">
        <v>72708.64913610135</v>
      </c>
      <c r="C35" s="10">
        <v>457768.9087955771</v>
      </c>
      <c r="D35" s="10">
        <v>40926.44239219223</v>
      </c>
      <c r="E35" s="10">
        <v>50651.11188901228</v>
      </c>
      <c r="F35" s="11">
        <v>252485.1709972843</v>
      </c>
      <c r="G35" s="13" t="s">
        <v>8</v>
      </c>
      <c r="H35" s="13" t="s">
        <v>8</v>
      </c>
      <c r="I35" s="13" t="s">
        <v>8</v>
      </c>
      <c r="J35" s="27" t="s">
        <v>8</v>
      </c>
      <c r="K35" s="10">
        <f>SUM(B35:F35)</f>
        <v>874540.2832101672</v>
      </c>
      <c r="L35" s="33"/>
      <c r="M35" s="33"/>
      <c r="N35" s="3"/>
    </row>
    <row r="36" spans="1:14" ht="12">
      <c r="A36" s="9" t="s">
        <v>30</v>
      </c>
      <c r="B36" s="10">
        <v>49162.339275514</v>
      </c>
      <c r="C36" s="10">
        <v>604748.8946255381</v>
      </c>
      <c r="D36" s="10">
        <v>62755.63381819682</v>
      </c>
      <c r="E36" s="10">
        <v>134699.48487462694</v>
      </c>
      <c r="F36" s="11">
        <v>390904.246633315</v>
      </c>
      <c r="G36" s="13" t="s">
        <v>8</v>
      </c>
      <c r="H36" s="13" t="s">
        <v>8</v>
      </c>
      <c r="I36" s="13" t="s">
        <v>8</v>
      </c>
      <c r="J36" s="27" t="s">
        <v>8</v>
      </c>
      <c r="K36" s="10">
        <f>SUM(B36:F36)</f>
        <v>1242270.599227191</v>
      </c>
      <c r="L36" s="33"/>
      <c r="M36" s="33"/>
      <c r="N36" s="3"/>
    </row>
    <row r="37" spans="1:14" ht="12">
      <c r="A37" s="22"/>
      <c r="B37" s="23"/>
      <c r="C37" s="24"/>
      <c r="D37" s="24"/>
      <c r="E37" s="24"/>
      <c r="F37" s="25"/>
      <c r="G37" s="24"/>
      <c r="H37" s="24"/>
      <c r="I37" s="24"/>
      <c r="J37" s="24"/>
      <c r="K37" s="12"/>
      <c r="L37" s="12"/>
      <c r="M37" s="12"/>
      <c r="N37" s="3"/>
    </row>
    <row r="38" spans="1:14" ht="12">
      <c r="A38" s="16" t="s">
        <v>25</v>
      </c>
      <c r="B38" s="17">
        <f aca="true" t="shared" si="1" ref="B38:M38">SUM(B27:B36)</f>
        <v>1140488.160887406</v>
      </c>
      <c r="C38" s="17">
        <f t="shared" si="1"/>
        <v>9062948.912806368</v>
      </c>
      <c r="D38" s="17">
        <f t="shared" si="1"/>
        <v>1268187.387273099</v>
      </c>
      <c r="E38" s="17">
        <f t="shared" si="1"/>
        <v>922874.5134069799</v>
      </c>
      <c r="F38" s="17">
        <f t="shared" si="1"/>
        <v>3406817.2204167866</v>
      </c>
      <c r="G38" s="17">
        <f t="shared" si="1"/>
        <v>2114429.341580516</v>
      </c>
      <c r="H38" s="17">
        <f t="shared" si="1"/>
        <v>794394.6087142518</v>
      </c>
      <c r="I38" s="17">
        <f t="shared" si="1"/>
        <v>2268536.592035726</v>
      </c>
      <c r="J38" s="17">
        <f t="shared" si="1"/>
        <v>93830.7955860345</v>
      </c>
      <c r="K38" s="18">
        <f t="shared" si="1"/>
        <v>21072507.532707162</v>
      </c>
      <c r="L38" s="18">
        <f t="shared" si="1"/>
        <v>0.022114923573099077</v>
      </c>
      <c r="M38" s="18">
        <f t="shared" si="1"/>
        <v>21072507.554822095</v>
      </c>
      <c r="N38" s="3"/>
    </row>
    <row r="39" spans="1:14" ht="12">
      <c r="A39" s="2" t="s">
        <v>33</v>
      </c>
      <c r="B39" s="19"/>
      <c r="C39" s="19"/>
      <c r="D39" s="19"/>
      <c r="E39" s="19"/>
      <c r="F39" s="19"/>
      <c r="G39" s="19"/>
      <c r="H39" s="19"/>
      <c r="I39" s="19"/>
      <c r="J39" s="19"/>
      <c r="K39" s="31"/>
      <c r="L39" s="19"/>
      <c r="M39" s="10"/>
      <c r="N39" s="3"/>
    </row>
    <row r="40" spans="1:14" ht="12">
      <c r="A40" s="4" t="s">
        <v>0</v>
      </c>
      <c r="B40" s="19"/>
      <c r="C40" s="19"/>
      <c r="D40" s="19"/>
      <c r="E40" s="19"/>
      <c r="F40" s="19"/>
      <c r="G40" s="19"/>
      <c r="H40" s="19"/>
      <c r="I40" s="19"/>
      <c r="J40" s="19"/>
      <c r="K40" s="31"/>
      <c r="L40" s="19"/>
      <c r="M40" s="10"/>
      <c r="N40" s="3"/>
    </row>
    <row r="41" spans="1:14" ht="12">
      <c r="A41" s="4" t="s">
        <v>34</v>
      </c>
      <c r="B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"/>
    </row>
    <row r="42" spans="1:14" ht="12">
      <c r="A42" s="4" t="s">
        <v>32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</row>
    <row r="43" spans="1:14" ht="12">
      <c r="A43" s="6" t="s">
        <v>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"/>
    </row>
    <row r="44" spans="2:14" ht="1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3"/>
    </row>
  </sheetData>
  <mergeCells count="17">
    <mergeCell ref="L10:L13"/>
    <mergeCell ref="B2:F2"/>
    <mergeCell ref="G2:J2"/>
    <mergeCell ref="K25:K26"/>
    <mergeCell ref="K2:K3"/>
    <mergeCell ref="L2:L3"/>
    <mergeCell ref="L25:L26"/>
    <mergeCell ref="A1:M1"/>
    <mergeCell ref="M33:M36"/>
    <mergeCell ref="L33:L36"/>
    <mergeCell ref="M25:M26"/>
    <mergeCell ref="M2:M3"/>
    <mergeCell ref="A24:M24"/>
    <mergeCell ref="A25:A26"/>
    <mergeCell ref="B25:F25"/>
    <mergeCell ref="G25:J25"/>
    <mergeCell ref="M10:M13"/>
  </mergeCells>
  <printOptions/>
  <pageMargins left="0.35" right="0.61" top="1" bottom="1" header="0.5" footer="0.5"/>
  <pageSetup horizontalDpi="600" verticalDpi="600" orientation="landscape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MIT, DUSP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R. Polenske</dc:creator>
  <cp:keywords/>
  <dc:description/>
  <cp:lastModifiedBy>Weifeng Li</cp:lastModifiedBy>
  <cp:lastPrinted>2009-03-28T15:37:53Z</cp:lastPrinted>
  <dcterms:created xsi:type="dcterms:W3CDTF">2006-04-23T01:50:42Z</dcterms:created>
  <dcterms:modified xsi:type="dcterms:W3CDTF">2009-04-16T01:54:13Z</dcterms:modified>
  <cp:category/>
  <cp:version/>
  <cp:contentType/>
  <cp:contentStatus/>
</cp:coreProperties>
</file>