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8340" activeTab="0"/>
  </bookViews>
  <sheets>
    <sheet name="Air Pollution" sheetId="1" r:id="rId1"/>
    <sheet name="Wildlife" sheetId="2" r:id="rId2"/>
  </sheets>
  <definedNames/>
  <calcPr fullCalcOnLoad="1"/>
</workbook>
</file>

<file path=xl/sharedStrings.xml><?xml version="1.0" encoding="utf-8"?>
<sst xmlns="http://schemas.openxmlformats.org/spreadsheetml/2006/main" count="61" uniqueCount="43">
  <si>
    <t>Benefit</t>
  </si>
  <si>
    <t>Reduced Asthma, etc. cases per year</t>
  </si>
  <si>
    <t>$ lost work</t>
  </si>
  <si>
    <t>$ for treatment</t>
  </si>
  <si>
    <t>$ Benefit</t>
  </si>
  <si>
    <t>$</t>
  </si>
  <si>
    <t>Item</t>
  </si>
  <si>
    <t>Victims</t>
  </si>
  <si>
    <t>$ per year saved</t>
  </si>
  <si>
    <t>Outdoor Activity</t>
  </si>
  <si>
    <t>days missed per person</t>
  </si>
  <si>
    <t>$ per day missed per person</t>
  </si>
  <si>
    <t># people inconvenienced</t>
  </si>
  <si>
    <t>SUM</t>
  </si>
  <si>
    <t>Cost</t>
  </si>
  <si>
    <t>Federal EPA</t>
  </si>
  <si>
    <t>implementation &amp; enforcement</t>
  </si>
  <si>
    <t>State EPAs</t>
  </si>
  <si>
    <t>Industry</t>
  </si>
  <si>
    <t>Net Benefit</t>
  </si>
  <si>
    <t>avg annual compliance</t>
  </si>
  <si>
    <t>Costs to the Economy</t>
  </si>
  <si>
    <t>lost investment</t>
  </si>
  <si>
    <t>Save Desert Tortoise</t>
  </si>
  <si>
    <t>USF&amp;W</t>
  </si>
  <si>
    <t>Private Property</t>
  </si>
  <si>
    <t>Government Property</t>
  </si>
  <si>
    <t xml:space="preserve">          mining, recreation, etc.</t>
  </si>
  <si>
    <t xml:space="preserve">     implementation &amp; enforcement</t>
  </si>
  <si>
    <t xml:space="preserve">     Implementation &amp; enforcement</t>
  </si>
  <si>
    <t xml:space="preserve">     acres</t>
  </si>
  <si>
    <t xml:space="preserve">     value per acre</t>
  </si>
  <si>
    <t xml:space="preserve">     lost revenue per acre</t>
  </si>
  <si>
    <t xml:space="preserve">     # of animals saved</t>
  </si>
  <si>
    <t xml:space="preserve">     Existence value per animal</t>
  </si>
  <si>
    <t xml:space="preserve">     Ecological value per animal</t>
  </si>
  <si>
    <t>$ Cost</t>
  </si>
  <si>
    <t>Reduced Heart Attack Mortality</t>
  </si>
  <si>
    <t>20  Years</t>
  </si>
  <si>
    <t>Discount rate</t>
  </si>
  <si>
    <t>Net Benefit w. Discount</t>
  </si>
  <si>
    <t># additional years of life</t>
  </si>
  <si>
    <t>sick days reduced per victim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</si>
</sst>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$&quot;#,##0.0_);[Red]\(&quot;$&quot;#,##0.0\)"/>
    <numFmt numFmtId="168" formatCode="&quot;$&quot;#,##0.0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8"/>
      <name val="Arial"/>
      <family val="0"/>
    </font>
    <font>
      <b/>
      <sz val="1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9" fontId="0" fillId="2" borderId="0" xfId="21" applyFill="1" applyAlignment="1">
      <alignment/>
    </xf>
    <xf numFmtId="168" fontId="0" fillId="2" borderId="0" xfId="0" applyNumberFormat="1" applyFill="1" applyAlignment="1">
      <alignment/>
    </xf>
    <xf numFmtId="0" fontId="4" fillId="2" borderId="0" xfId="0" applyFont="1" applyFill="1" applyAlignment="1">
      <alignment/>
    </xf>
    <xf numFmtId="8" fontId="0" fillId="2" borderId="0" xfId="0" applyNumberFormat="1" applyFill="1" applyAlignment="1">
      <alignment/>
    </xf>
    <xf numFmtId="164" fontId="1" fillId="2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166" fontId="0" fillId="3" borderId="0" xfId="17" applyNumberFormat="1" applyFill="1" applyAlignment="1">
      <alignment/>
    </xf>
    <xf numFmtId="164" fontId="0" fillId="3" borderId="0" xfId="0" applyNumberFormat="1" applyFill="1" applyAlignment="1">
      <alignment/>
    </xf>
    <xf numFmtId="164" fontId="1" fillId="3" borderId="0" xfId="0" applyNumberFormat="1" applyFont="1" applyFill="1" applyAlignment="1">
      <alignment/>
    </xf>
    <xf numFmtId="0" fontId="4" fillId="4" borderId="0" xfId="0" applyFont="1" applyFill="1" applyAlignment="1">
      <alignment/>
    </xf>
    <xf numFmtId="164" fontId="4" fillId="4" borderId="0" xfId="0" applyNumberFormat="1" applyFont="1" applyFill="1" applyAlignment="1">
      <alignment/>
    </xf>
    <xf numFmtId="0" fontId="0" fillId="2" borderId="0" xfId="0" applyNumberFormat="1" applyFill="1" applyAlignment="1">
      <alignment/>
    </xf>
    <xf numFmtId="0" fontId="0" fillId="2" borderId="0" xfId="21" applyNumberFormat="1" applyFill="1" applyAlignment="1">
      <alignment/>
    </xf>
    <xf numFmtId="0" fontId="0" fillId="3" borderId="0" xfId="0" applyFill="1" applyAlignment="1">
      <alignment horizontal="right"/>
    </xf>
    <xf numFmtId="164" fontId="0" fillId="3" borderId="0" xfId="17" applyNumberFormat="1" applyFill="1" applyAlignment="1">
      <alignment/>
    </xf>
    <xf numFmtId="49" fontId="0" fillId="3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0" fontId="1" fillId="3" borderId="0" xfId="0" applyFont="1" applyFill="1" applyAlignment="1">
      <alignment horizontal="right"/>
    </xf>
    <xf numFmtId="0" fontId="4" fillId="4" borderId="0" xfId="0" applyFont="1" applyFill="1" applyAlignment="1">
      <alignment horizontal="right"/>
    </xf>
    <xf numFmtId="0" fontId="0" fillId="0" borderId="0" xfId="0" applyAlignment="1">
      <alignment horizontal="right"/>
    </xf>
    <xf numFmtId="164" fontId="0" fillId="3" borderId="0" xfId="17" applyNumberFormat="1" applyFill="1" applyAlignment="1">
      <alignment horizontal="right"/>
    </xf>
    <xf numFmtId="164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9" fontId="0" fillId="2" borderId="0" xfId="0" applyNumberFormat="1" applyFill="1" applyAlignment="1">
      <alignment/>
    </xf>
    <xf numFmtId="0" fontId="1" fillId="2" borderId="0" xfId="0" applyFont="1" applyFill="1" applyAlignment="1">
      <alignment horizontal="right"/>
    </xf>
    <xf numFmtId="0" fontId="1" fillId="5" borderId="0" xfId="0" applyFont="1" applyFill="1" applyAlignment="1">
      <alignment horizontal="right"/>
    </xf>
    <xf numFmtId="0" fontId="0" fillId="4" borderId="0" xfId="0" applyFill="1" applyAlignment="1" applyProtection="1">
      <alignment horizontal="right"/>
      <protection locked="0"/>
    </xf>
    <xf numFmtId="9" fontId="0" fillId="4" borderId="0" xfId="0" applyNumberFormat="1" applyFill="1" applyAlignment="1" applyProtection="1">
      <alignment horizontal="right"/>
      <protection locked="0"/>
    </xf>
    <xf numFmtId="164" fontId="0" fillId="4" borderId="0" xfId="17" applyNumberFormat="1" applyFill="1" applyAlignment="1" applyProtection="1">
      <alignment horizontal="right"/>
      <protection locked="0"/>
    </xf>
    <xf numFmtId="166" fontId="0" fillId="4" borderId="0" xfId="17" applyNumberFormat="1" applyFill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3.7109375" style="0" customWidth="1"/>
    <col min="3" max="3" width="23.57421875" style="0" customWidth="1"/>
    <col min="4" max="4" width="11.8515625" style="31" customWidth="1"/>
    <col min="5" max="5" width="21.8515625" style="0" customWidth="1"/>
    <col min="6" max="7" width="4.7109375" style="0" customWidth="1"/>
    <col min="8" max="8" width="30.57421875" style="0" customWidth="1"/>
    <col min="9" max="9" width="12.57421875" style="0" customWidth="1"/>
    <col min="10" max="10" width="16.28125" style="0" customWidth="1"/>
    <col min="11" max="11" width="16.140625" style="0" customWidth="1"/>
  </cols>
  <sheetData>
    <row r="2" spans="2:8" ht="23.25">
      <c r="B2" s="4"/>
      <c r="C2" s="5" t="s">
        <v>0</v>
      </c>
      <c r="D2" s="27"/>
      <c r="E2" s="4"/>
      <c r="F2" s="4"/>
      <c r="G2" s="4"/>
      <c r="H2" s="5" t="s">
        <v>14</v>
      </c>
    </row>
    <row r="3" spans="2:10" ht="12.75">
      <c r="B3" s="1"/>
      <c r="C3" s="1" t="s">
        <v>6</v>
      </c>
      <c r="D3" s="28" t="s">
        <v>5</v>
      </c>
      <c r="E3" s="1" t="s">
        <v>4</v>
      </c>
      <c r="H3" s="1" t="s">
        <v>6</v>
      </c>
      <c r="I3" s="1" t="s">
        <v>5</v>
      </c>
      <c r="J3" s="26" t="s">
        <v>14</v>
      </c>
    </row>
    <row r="4" spans="1:10" ht="18">
      <c r="A4" s="14" t="s">
        <v>1</v>
      </c>
      <c r="B4" s="15"/>
      <c r="C4" s="14"/>
      <c r="D4" s="23">
        <v>60000</v>
      </c>
      <c r="E4" s="15"/>
      <c r="G4" s="8" t="s">
        <v>15</v>
      </c>
      <c r="H4" s="11"/>
      <c r="I4" s="6"/>
      <c r="J4" s="7"/>
    </row>
    <row r="5" spans="1:10" ht="12.75">
      <c r="A5" s="15"/>
      <c r="B5" s="25" t="s">
        <v>42</v>
      </c>
      <c r="C5" s="15"/>
      <c r="D5" s="38">
        <v>4</v>
      </c>
      <c r="E5" s="23">
        <f>D5*D4</f>
        <v>240000</v>
      </c>
      <c r="G5" s="6"/>
      <c r="H5" s="6" t="s">
        <v>16</v>
      </c>
      <c r="I5" s="6"/>
      <c r="J5" s="7">
        <v>50000000</v>
      </c>
    </row>
    <row r="6" spans="1:10" ht="12.75">
      <c r="A6" s="15"/>
      <c r="B6" s="25" t="s">
        <v>2</v>
      </c>
      <c r="C6" s="15"/>
      <c r="D6" s="32">
        <v>500</v>
      </c>
      <c r="E6" s="17">
        <f>D6*E5</f>
        <v>120000000</v>
      </c>
      <c r="G6" s="8" t="s">
        <v>17</v>
      </c>
      <c r="H6" s="6"/>
      <c r="I6" s="6"/>
      <c r="J6" s="6"/>
    </row>
    <row r="7" spans="1:10" ht="12.75">
      <c r="A7" s="15"/>
      <c r="B7" s="25" t="s">
        <v>3</v>
      </c>
      <c r="C7" s="15"/>
      <c r="D7" s="32">
        <v>200</v>
      </c>
      <c r="E7" s="17">
        <f>D7*D4</f>
        <v>12000000</v>
      </c>
      <c r="G7" s="6"/>
      <c r="H7" s="6" t="s">
        <v>16</v>
      </c>
      <c r="I7" s="6"/>
      <c r="J7" s="7">
        <v>100000000</v>
      </c>
    </row>
    <row r="8" spans="1:10" ht="12.75">
      <c r="A8" s="15"/>
      <c r="B8" s="15"/>
      <c r="C8" s="15"/>
      <c r="D8" s="23"/>
      <c r="E8" s="17"/>
      <c r="G8" s="8" t="s">
        <v>18</v>
      </c>
      <c r="H8" s="6"/>
      <c r="I8" s="6"/>
      <c r="J8" s="6"/>
    </row>
    <row r="9" spans="1:10" ht="12.75">
      <c r="A9" s="14" t="s">
        <v>37</v>
      </c>
      <c r="B9" s="15"/>
      <c r="C9" s="14"/>
      <c r="D9" s="23"/>
      <c r="E9" s="17"/>
      <c r="G9" s="6"/>
      <c r="H9" s="6" t="s">
        <v>20</v>
      </c>
      <c r="I9" s="7"/>
      <c r="J9" s="34">
        <v>120000000</v>
      </c>
    </row>
    <row r="10" spans="1:10" ht="12.75">
      <c r="A10" s="15"/>
      <c r="B10" s="15" t="s">
        <v>7</v>
      </c>
      <c r="C10" s="15"/>
      <c r="D10" s="23">
        <v>200</v>
      </c>
      <c r="E10" s="17"/>
      <c r="G10" s="6"/>
      <c r="H10" s="6"/>
      <c r="I10" s="6"/>
      <c r="J10" s="7"/>
    </row>
    <row r="11" spans="1:10" ht="12.75">
      <c r="A11" s="15"/>
      <c r="B11" s="15" t="s">
        <v>41</v>
      </c>
      <c r="C11" s="15"/>
      <c r="D11" s="38">
        <v>7</v>
      </c>
      <c r="E11" s="15"/>
      <c r="G11" s="6"/>
      <c r="H11" s="6"/>
      <c r="I11" s="6"/>
      <c r="J11" s="6"/>
    </row>
    <row r="12" spans="1:10" ht="12.75">
      <c r="A12" s="15"/>
      <c r="B12" s="15" t="s">
        <v>8</v>
      </c>
      <c r="C12" s="15"/>
      <c r="D12" s="40">
        <v>70000</v>
      </c>
      <c r="E12" s="17">
        <f>D12*D10*D11</f>
        <v>98000000</v>
      </c>
      <c r="G12" s="8" t="s">
        <v>21</v>
      </c>
      <c r="H12" s="6"/>
      <c r="I12" s="6"/>
      <c r="J12" s="6"/>
    </row>
    <row r="13" spans="1:10" ht="12.75">
      <c r="A13" s="14" t="s">
        <v>9</v>
      </c>
      <c r="B13" s="15"/>
      <c r="C13" s="14"/>
      <c r="D13" s="23"/>
      <c r="E13" s="17"/>
      <c r="G13" s="6"/>
      <c r="H13" s="6" t="s">
        <v>22</v>
      </c>
      <c r="I13" s="9">
        <v>0.03</v>
      </c>
      <c r="J13" s="7">
        <f>I13*J9</f>
        <v>3600000</v>
      </c>
    </row>
    <row r="14" spans="1:10" ht="18">
      <c r="A14" s="15"/>
      <c r="B14" s="15" t="s">
        <v>10</v>
      </c>
      <c r="C14" s="15"/>
      <c r="D14" s="23">
        <v>5</v>
      </c>
      <c r="E14" s="17"/>
      <c r="G14" s="6"/>
      <c r="H14" s="11"/>
      <c r="I14" s="6"/>
      <c r="J14" s="6"/>
    </row>
    <row r="15" spans="1:10" ht="18">
      <c r="A15" s="15"/>
      <c r="B15" s="15" t="s">
        <v>12</v>
      </c>
      <c r="C15" s="15"/>
      <c r="D15" s="23">
        <v>150000</v>
      </c>
      <c r="E15" s="17"/>
      <c r="G15" s="6"/>
      <c r="H15" s="11"/>
      <c r="I15" s="6"/>
      <c r="J15" s="6"/>
    </row>
    <row r="16" spans="1:10" ht="18">
      <c r="A16" s="15"/>
      <c r="B16" s="15" t="s">
        <v>11</v>
      </c>
      <c r="C16" s="15"/>
      <c r="D16" s="41">
        <v>20</v>
      </c>
      <c r="E16" s="17">
        <f>D16*D15*D14</f>
        <v>15000000</v>
      </c>
      <c r="G16" s="6"/>
      <c r="H16" s="11"/>
      <c r="I16" s="6"/>
      <c r="J16" s="6"/>
    </row>
    <row r="17" spans="1:10" ht="12.75">
      <c r="A17" s="15"/>
      <c r="B17" s="15"/>
      <c r="C17" s="15"/>
      <c r="D17" s="29" t="s">
        <v>13</v>
      </c>
      <c r="E17" s="18">
        <f>SUM(E4:E16)</f>
        <v>245240000</v>
      </c>
      <c r="G17" s="6"/>
      <c r="H17" s="6"/>
      <c r="I17" s="8" t="s">
        <v>13</v>
      </c>
      <c r="J17" s="13">
        <f>SUM(J5:J16)</f>
        <v>273600000</v>
      </c>
    </row>
    <row r="18" spans="1:10" ht="12.75">
      <c r="A18" s="15"/>
      <c r="B18" s="15"/>
      <c r="C18" s="15"/>
      <c r="D18" s="23"/>
      <c r="E18" s="15"/>
      <c r="G18" s="6"/>
      <c r="H18" s="6"/>
      <c r="I18" s="6"/>
      <c r="J18" s="6"/>
    </row>
    <row r="19" spans="1:10" ht="12.75">
      <c r="A19" s="15"/>
      <c r="B19" s="15"/>
      <c r="C19" s="15" t="s">
        <v>39</v>
      </c>
      <c r="D19" s="39">
        <v>0.05</v>
      </c>
      <c r="E19" s="17"/>
      <c r="G19" s="6"/>
      <c r="H19" s="12" t="s">
        <v>39</v>
      </c>
      <c r="I19" s="35">
        <f>D19</f>
        <v>0.05</v>
      </c>
      <c r="J19" s="6"/>
    </row>
    <row r="20" spans="1:10" ht="12.75">
      <c r="A20" s="15"/>
      <c r="B20" s="15"/>
      <c r="C20" s="15"/>
      <c r="D20" s="37" t="s">
        <v>38</v>
      </c>
      <c r="E20" s="18">
        <f>E17*20</f>
        <v>4904800000</v>
      </c>
      <c r="G20" s="6"/>
      <c r="H20" s="6"/>
      <c r="I20" s="36" t="s">
        <v>38</v>
      </c>
      <c r="J20" s="13">
        <f>J17*20</f>
        <v>5472000000</v>
      </c>
    </row>
    <row r="23" spans="3:5" ht="18">
      <c r="C23" s="19" t="s">
        <v>19</v>
      </c>
      <c r="D23" s="30"/>
      <c r="E23" s="20">
        <f>E20-J20</f>
        <v>-567200000</v>
      </c>
    </row>
    <row r="25" spans="3:5" ht="18">
      <c r="C25" s="19" t="s">
        <v>40</v>
      </c>
      <c r="D25" s="30"/>
      <c r="E25" s="20">
        <f>C53</f>
        <v>-353428285.31443393</v>
      </c>
    </row>
    <row r="27" ht="18">
      <c r="C27" s="19"/>
    </row>
    <row r="30" ht="12.75">
      <c r="H30" s="3"/>
    </row>
    <row r="31" ht="12.75">
      <c r="C31" s="33"/>
    </row>
    <row r="32" spans="2:3" ht="12.75">
      <c r="B32">
        <v>1</v>
      </c>
      <c r="C32" s="33">
        <f aca="true" t="shared" si="0" ref="C32:C51">(E$17-J$17)/(1+D$19)^B32</f>
        <v>-27009523.80952381</v>
      </c>
    </row>
    <row r="33" spans="2:8" ht="12.75">
      <c r="B33">
        <v>2</v>
      </c>
      <c r="C33" s="33">
        <f t="shared" si="0"/>
        <v>-25723356.009070292</v>
      </c>
      <c r="H33" s="2"/>
    </row>
    <row r="34" spans="2:3" ht="12.75">
      <c r="B34">
        <v>3</v>
      </c>
      <c r="C34" s="33">
        <f t="shared" si="0"/>
        <v>-24498434.294352658</v>
      </c>
    </row>
    <row r="35" spans="2:3" ht="12.75">
      <c r="B35">
        <v>4</v>
      </c>
      <c r="C35" s="33">
        <f t="shared" si="0"/>
        <v>-23331842.185097773</v>
      </c>
    </row>
    <row r="36" spans="2:3" ht="12.75">
      <c r="B36">
        <v>5</v>
      </c>
      <c r="C36" s="33">
        <f t="shared" si="0"/>
        <v>-22220802.081045497</v>
      </c>
    </row>
    <row r="37" spans="2:3" ht="12.75">
      <c r="B37">
        <v>6</v>
      </c>
      <c r="C37" s="33">
        <f t="shared" si="0"/>
        <v>-21162668.64861476</v>
      </c>
    </row>
    <row r="38" spans="2:3" ht="12.75">
      <c r="B38">
        <v>7</v>
      </c>
      <c r="C38" s="33">
        <f t="shared" si="0"/>
        <v>-20154922.522490244</v>
      </c>
    </row>
    <row r="39" spans="2:3" ht="12.75">
      <c r="B39">
        <v>8</v>
      </c>
      <c r="C39" s="33">
        <f t="shared" si="0"/>
        <v>-19195164.307133567</v>
      </c>
    </row>
    <row r="40" spans="2:3" ht="12.75">
      <c r="B40">
        <v>9</v>
      </c>
      <c r="C40" s="33">
        <f t="shared" si="0"/>
        <v>-18281108.86393673</v>
      </c>
    </row>
    <row r="41" spans="2:3" ht="12.75">
      <c r="B41">
        <v>10</v>
      </c>
      <c r="C41" s="33">
        <f t="shared" si="0"/>
        <v>-17410579.870415933</v>
      </c>
    </row>
    <row r="42" spans="2:3" ht="12.75">
      <c r="B42">
        <v>11</v>
      </c>
      <c r="C42" s="33">
        <f t="shared" si="0"/>
        <v>-16581504.638491364</v>
      </c>
    </row>
    <row r="43" spans="2:3" ht="12.75">
      <c r="B43">
        <v>12</v>
      </c>
      <c r="C43" s="33">
        <f t="shared" si="0"/>
        <v>-15791909.179515587</v>
      </c>
    </row>
    <row r="44" spans="2:3" ht="12.75">
      <c r="B44">
        <v>13</v>
      </c>
      <c r="C44" s="33">
        <f t="shared" si="0"/>
        <v>-15039913.504300557</v>
      </c>
    </row>
    <row r="45" spans="2:3" ht="12.75">
      <c r="B45">
        <v>14</v>
      </c>
      <c r="C45" s="33">
        <f t="shared" si="0"/>
        <v>-14323727.146952914</v>
      </c>
    </row>
    <row r="46" spans="2:3" ht="12.75">
      <c r="B46">
        <v>15</v>
      </c>
      <c r="C46" s="33">
        <f t="shared" si="0"/>
        <v>-13641644.901859915</v>
      </c>
    </row>
    <row r="47" spans="2:3" ht="12.75">
      <c r="B47">
        <v>16</v>
      </c>
      <c r="C47" s="33">
        <f t="shared" si="0"/>
        <v>-12992042.76367611</v>
      </c>
    </row>
    <row r="48" spans="2:3" ht="12.75">
      <c r="B48">
        <v>17</v>
      </c>
      <c r="C48" s="33">
        <f t="shared" si="0"/>
        <v>-12373374.060643913</v>
      </c>
    </row>
    <row r="49" spans="2:3" ht="12.75">
      <c r="B49">
        <v>18</v>
      </c>
      <c r="C49" s="33">
        <f t="shared" si="0"/>
        <v>-11784165.772041822</v>
      </c>
    </row>
    <row r="50" spans="2:3" ht="12.75">
      <c r="B50">
        <v>19</v>
      </c>
      <c r="C50" s="33">
        <f t="shared" si="0"/>
        <v>-11223015.020992212</v>
      </c>
    </row>
    <row r="51" spans="2:3" ht="12.75">
      <c r="B51">
        <v>20</v>
      </c>
      <c r="C51" s="33">
        <f t="shared" si="0"/>
        <v>-10688585.734278297</v>
      </c>
    </row>
    <row r="52" ht="12.75">
      <c r="C52" s="33"/>
    </row>
    <row r="53" ht="12.75">
      <c r="C53" s="33">
        <f>SUM(C31:C51)</f>
        <v>-353428285.31443393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F29" sqref="F29"/>
    </sheetView>
  </sheetViews>
  <sheetFormatPr defaultColWidth="9.140625" defaultRowHeight="12.75"/>
  <cols>
    <col min="2" max="2" width="22.28125" style="0" customWidth="1"/>
    <col min="4" max="4" width="23.7109375" style="0" customWidth="1"/>
    <col min="5" max="5" width="4.421875" style="0" customWidth="1"/>
    <col min="6" max="6" width="22.57421875" style="0" customWidth="1"/>
    <col min="7" max="7" width="6.00390625" style="0" customWidth="1"/>
    <col min="8" max="8" width="15.140625" style="0" customWidth="1"/>
    <col min="9" max="9" width="17.421875" style="0" customWidth="1"/>
  </cols>
  <sheetData>
    <row r="1" spans="1:6" ht="23.25">
      <c r="A1" s="4"/>
      <c r="B1" s="5" t="s">
        <v>0</v>
      </c>
      <c r="C1" s="4"/>
      <c r="D1" s="4"/>
      <c r="E1" s="4"/>
      <c r="F1" s="5" t="s">
        <v>14</v>
      </c>
    </row>
    <row r="2" spans="1:9" ht="12.75">
      <c r="A2" s="1"/>
      <c r="B2" s="1" t="s">
        <v>6</v>
      </c>
      <c r="C2" s="1" t="s">
        <v>5</v>
      </c>
      <c r="D2" s="1" t="s">
        <v>4</v>
      </c>
      <c r="F2" t="s">
        <v>6</v>
      </c>
      <c r="I2" t="s">
        <v>36</v>
      </c>
    </row>
    <row r="3" spans="1:9" ht="12.75">
      <c r="A3" s="14" t="s">
        <v>23</v>
      </c>
      <c r="B3" s="14"/>
      <c r="C3" s="15"/>
      <c r="D3" s="15"/>
      <c r="F3" s="8" t="s">
        <v>24</v>
      </c>
      <c r="G3" s="6"/>
      <c r="H3" s="6"/>
      <c r="I3" s="7"/>
    </row>
    <row r="4" spans="1:9" ht="12.75">
      <c r="A4" s="15" t="s">
        <v>33</v>
      </c>
      <c r="B4" s="17"/>
      <c r="C4" s="23">
        <v>1000</v>
      </c>
      <c r="D4" s="15"/>
      <c r="F4" s="6" t="s">
        <v>28</v>
      </c>
      <c r="G4" s="6"/>
      <c r="H4" s="6"/>
      <c r="I4" s="7">
        <v>50000</v>
      </c>
    </row>
    <row r="5" spans="1:9" ht="12.75">
      <c r="A5" s="15" t="s">
        <v>34</v>
      </c>
      <c r="B5" s="17"/>
      <c r="C5" s="24">
        <v>500</v>
      </c>
      <c r="D5" s="17">
        <f>C5*C4</f>
        <v>500000</v>
      </c>
      <c r="F5" s="8" t="s">
        <v>17</v>
      </c>
      <c r="G5" s="6"/>
      <c r="H5" s="6"/>
      <c r="I5" s="6"/>
    </row>
    <row r="6" spans="1:9" ht="12.75">
      <c r="A6" s="15" t="s">
        <v>35</v>
      </c>
      <c r="B6" s="17"/>
      <c r="C6" s="24">
        <v>100</v>
      </c>
      <c r="D6" s="17">
        <f>C6*C4</f>
        <v>100000</v>
      </c>
      <c r="F6" s="6" t="s">
        <v>29</v>
      </c>
      <c r="G6" s="6"/>
      <c r="H6" s="6"/>
      <c r="I6" s="7">
        <v>10000</v>
      </c>
    </row>
    <row r="7" spans="1:9" ht="12.75">
      <c r="A7" s="15"/>
      <c r="B7" s="15"/>
      <c r="C7" s="15"/>
      <c r="D7" s="17"/>
      <c r="F7" s="8" t="s">
        <v>25</v>
      </c>
      <c r="G7" s="6"/>
      <c r="H7" s="6"/>
      <c r="I7" s="6"/>
    </row>
    <row r="8" spans="1:9" ht="12.75">
      <c r="A8" s="14"/>
      <c r="B8" s="14"/>
      <c r="C8" s="15"/>
      <c r="D8" s="17"/>
      <c r="F8" s="6" t="s">
        <v>30</v>
      </c>
      <c r="G8" s="6"/>
      <c r="H8" s="21">
        <v>50000</v>
      </c>
      <c r="I8" s="6"/>
    </row>
    <row r="9" spans="1:9" ht="12.75">
      <c r="A9" s="15"/>
      <c r="B9" s="15"/>
      <c r="C9" s="15"/>
      <c r="D9" s="17"/>
      <c r="F9" s="6" t="s">
        <v>31</v>
      </c>
      <c r="G9" s="6"/>
      <c r="H9" s="7">
        <v>5000</v>
      </c>
      <c r="I9" s="7">
        <f>H9*H8</f>
        <v>250000000</v>
      </c>
    </row>
    <row r="10" spans="1:9" ht="12.75">
      <c r="A10" s="15"/>
      <c r="B10" s="15"/>
      <c r="C10" s="16"/>
      <c r="D10" s="17"/>
      <c r="F10" s="6"/>
      <c r="G10" s="6"/>
      <c r="H10" s="6"/>
      <c r="I10" s="6"/>
    </row>
    <row r="11" spans="1:9" ht="12.75">
      <c r="A11" s="15"/>
      <c r="B11" s="15"/>
      <c r="C11" s="15"/>
      <c r="D11" s="17"/>
      <c r="F11" s="8" t="s">
        <v>26</v>
      </c>
      <c r="G11" s="6"/>
      <c r="H11" s="6"/>
      <c r="I11" s="6"/>
    </row>
    <row r="12" spans="1:9" ht="12.75">
      <c r="A12" s="14"/>
      <c r="B12" s="14"/>
      <c r="C12" s="15"/>
      <c r="D12" s="17"/>
      <c r="F12" s="6" t="s">
        <v>30</v>
      </c>
      <c r="G12" s="6"/>
      <c r="H12" s="22">
        <v>200000</v>
      </c>
      <c r="I12" s="10"/>
    </row>
    <row r="13" spans="1:9" ht="12.75">
      <c r="A13" s="15"/>
      <c r="B13" s="15"/>
      <c r="C13" s="15"/>
      <c r="D13" s="17"/>
      <c r="F13" s="6" t="s">
        <v>32</v>
      </c>
      <c r="G13" s="6"/>
      <c r="H13" s="6"/>
      <c r="I13" s="6"/>
    </row>
    <row r="14" spans="1:9" ht="12.75">
      <c r="A14" s="15"/>
      <c r="B14" s="15"/>
      <c r="C14" s="15"/>
      <c r="D14" s="17"/>
      <c r="F14" s="6" t="s">
        <v>27</v>
      </c>
      <c r="G14" s="6"/>
      <c r="H14" s="7">
        <v>1</v>
      </c>
      <c r="I14" s="7">
        <f>H14*H12</f>
        <v>200000</v>
      </c>
    </row>
    <row r="15" spans="1:9" ht="18">
      <c r="A15" s="15"/>
      <c r="B15" s="15"/>
      <c r="C15" s="16"/>
      <c r="D15" s="17"/>
      <c r="F15" s="11"/>
      <c r="G15" s="6"/>
      <c r="H15" s="6"/>
      <c r="I15" s="6"/>
    </row>
    <row r="16" spans="1:9" ht="12.75">
      <c r="A16" s="15"/>
      <c r="B16" s="15"/>
      <c r="C16" s="15"/>
      <c r="D16" s="17"/>
      <c r="F16" s="6"/>
      <c r="G16" s="6"/>
      <c r="H16" s="6"/>
      <c r="I16" s="6"/>
    </row>
    <row r="17" spans="1:9" ht="12.75">
      <c r="A17" s="15"/>
      <c r="B17" s="15"/>
      <c r="C17" s="15"/>
      <c r="D17" s="15"/>
      <c r="F17" s="6"/>
      <c r="G17" s="6"/>
      <c r="H17" s="6"/>
      <c r="I17" s="6"/>
    </row>
    <row r="18" spans="1:9" ht="12.75">
      <c r="A18" s="15"/>
      <c r="B18" s="15"/>
      <c r="C18" s="15"/>
      <c r="D18" s="17"/>
      <c r="F18" s="12"/>
      <c r="G18" s="6"/>
      <c r="H18" s="6"/>
      <c r="I18" s="6"/>
    </row>
    <row r="19" spans="1:9" ht="12.75">
      <c r="A19" s="15"/>
      <c r="B19" s="15"/>
      <c r="C19" s="14" t="s">
        <v>13</v>
      </c>
      <c r="D19" s="18">
        <f>SUM(D3:D16)</f>
        <v>600000</v>
      </c>
      <c r="F19" s="6"/>
      <c r="G19" s="6"/>
      <c r="H19" s="8" t="s">
        <v>13</v>
      </c>
      <c r="I19" s="13">
        <f>SUM(I4:I17)</f>
        <v>250260000</v>
      </c>
    </row>
    <row r="22" spans="2:4" ht="18">
      <c r="B22" s="19" t="s">
        <v>19</v>
      </c>
      <c r="C22" s="19"/>
      <c r="D22" s="20">
        <f>D19-I19</f>
        <v>-249660000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Benefit Example</dc:title>
  <dc:subject/>
  <dc:creator>Stephen M. Meyer</dc:creator>
  <cp:keywords/>
  <dc:description/>
  <cp:lastModifiedBy>sapient</cp:lastModifiedBy>
  <dcterms:created xsi:type="dcterms:W3CDTF">2002-03-30T17:03:06Z</dcterms:created>
  <dcterms:modified xsi:type="dcterms:W3CDTF">2003-07-07T07:06:49Z</dcterms:modified>
  <cp:category/>
  <cp:version/>
  <cp:contentType/>
  <cp:contentStatus/>
</cp:coreProperties>
</file>