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7935" activeTab="0"/>
  </bookViews>
  <sheets>
    <sheet name="dcf" sheetId="1" r:id="rId1"/>
    <sheet name="Sheet3" sheetId="2" r:id="rId2"/>
  </sheets>
  <definedNames>
    <definedName name="a">'dcf'!$C$1</definedName>
    <definedName name="Aham">'dcf'!$C$7</definedName>
    <definedName name="F">#REF!</definedName>
    <definedName name="Fo">'dcf'!$C$9</definedName>
    <definedName name="Foo">#REF!</definedName>
    <definedName name="Hamaker">#REF!</definedName>
    <definedName name="J">#REF!</definedName>
    <definedName name="kappa">#REF!</definedName>
    <definedName name="kBT">'dcf'!$C$8</definedName>
    <definedName name="kT">'dcf'!$C$8</definedName>
    <definedName name="KTT">#REF!</definedName>
    <definedName name="Lo">'dcf'!$C$6</definedName>
    <definedName name="N">'dcf'!$C$2</definedName>
    <definedName name="Radius">'dcf'!$C$5</definedName>
    <definedName name="RR">#REF!</definedName>
    <definedName name="sigma">'dcf'!$C$3</definedName>
    <definedName name="sigmainv">#REF!</definedName>
    <definedName name="sigman">#REF!</definedName>
    <definedName name="U">#REF!</definedName>
    <definedName name="UU">#REF!</definedName>
  </definedNames>
  <calcPr fullCalcOnLoad="1"/>
</workbook>
</file>

<file path=xl/sharedStrings.xml><?xml version="1.0" encoding="utf-8"?>
<sst xmlns="http://schemas.openxmlformats.org/spreadsheetml/2006/main" count="44" uniqueCount="34">
  <si>
    <t>Sigma</t>
  </si>
  <si>
    <t>Sigma-1</t>
  </si>
  <si>
    <t>m-2</t>
  </si>
  <si>
    <t>m^2</t>
  </si>
  <si>
    <t>Radius</t>
  </si>
  <si>
    <t>m</t>
  </si>
  <si>
    <t>Lo</t>
  </si>
  <si>
    <t>A</t>
  </si>
  <si>
    <t>J</t>
  </si>
  <si>
    <t>kT</t>
  </si>
  <si>
    <t>Fo</t>
  </si>
  <si>
    <t>N</t>
  </si>
  <si>
    <t># monomer/chain</t>
  </si>
  <si>
    <t>a</t>
  </si>
  <si>
    <t>U*</t>
  </si>
  <si>
    <t>kappa</t>
  </si>
  <si>
    <t>unitless</t>
  </si>
  <si>
    <t>L/Lo</t>
  </si>
  <si>
    <t>FoRLo/sigma</t>
  </si>
  <si>
    <t>(Ubrush + Ubare) / kT</t>
  </si>
  <si>
    <t>L [nm]</t>
  </si>
  <si>
    <t>Ubrush / kT</t>
  </si>
  <si>
    <t>alpha [nm]</t>
  </si>
  <si>
    <t>peak of Ueff</t>
  </si>
  <si>
    <t>kads [1/s]</t>
  </si>
  <si>
    <t xml:space="preserve">characteristic time </t>
  </si>
  <si>
    <t>~ 20 seconds</t>
  </si>
  <si>
    <t>Ubare / kT</t>
  </si>
  <si>
    <t>Lo/L</t>
  </si>
  <si>
    <t>U* = peak energy</t>
  </si>
  <si>
    <t>energy at U* - kT</t>
  </si>
  <si>
    <t xml:space="preserve">kads </t>
  </si>
  <si>
    <t>1/kads</t>
  </si>
  <si>
    <t>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</si>
</sst>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9.5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Ubrush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dcf!$F$5:$F$503</c:f>
              <c:numCache/>
            </c:numRef>
          </c:xVal>
          <c:yVal>
            <c:numRef>
              <c:f>dcf!$G$5:$G$503</c:f>
              <c:numCache/>
            </c:numRef>
          </c:yVal>
          <c:smooth val="1"/>
        </c:ser>
        <c:ser>
          <c:idx val="1"/>
          <c:order val="1"/>
          <c:tx>
            <c:v>Ubare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dcf!$F$5:$F$503</c:f>
              <c:numCache/>
            </c:numRef>
          </c:xVal>
          <c:yVal>
            <c:numRef>
              <c:f>dcf!$H$5:$H$503</c:f>
              <c:numCache/>
            </c:numRef>
          </c:yVal>
          <c:smooth val="1"/>
        </c:ser>
        <c:ser>
          <c:idx val="2"/>
          <c:order val="2"/>
          <c:tx>
            <c:v>Ueff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dcf!$F$5:$F$503</c:f>
              <c:numCache/>
            </c:numRef>
          </c:xVal>
          <c:yVal>
            <c:numRef>
              <c:f>dcf!$I$5:$I$503</c:f>
              <c:numCache/>
            </c:numRef>
          </c:yVal>
          <c:smooth val="1"/>
        </c:ser>
        <c:axId val="21452356"/>
        <c:axId val="58853477"/>
      </c:scatterChart>
      <c:valAx>
        <c:axId val="21452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853477"/>
        <c:crosses val="autoZero"/>
        <c:crossBetween val="midCat"/>
        <c:dispUnits/>
      </c:valAx>
      <c:valAx>
        <c:axId val="58853477"/>
        <c:scaling>
          <c:orientation val="minMax"/>
          <c:max val="7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potential [kT]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214523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effective potential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Ueff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dcf!$F$4:$F$503</c:f>
              <c:numCache/>
            </c:numRef>
          </c:xVal>
          <c:yVal>
            <c:numRef>
              <c:f>dcf!$I$4:$I$503</c:f>
              <c:numCache/>
            </c:numRef>
          </c:yVal>
          <c:smooth val="1"/>
        </c:ser>
        <c:axId val="59919246"/>
        <c:axId val="2402303"/>
      </c:scatterChart>
      <c:valAx>
        <c:axId val="59919246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2303"/>
        <c:crosses val="autoZero"/>
        <c:crossBetween val="midCat"/>
        <c:dispUnits/>
      </c:valAx>
      <c:valAx>
        <c:axId val="2402303"/>
        <c:scaling>
          <c:orientation val="minMax"/>
          <c:max val="2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Ueff [kT]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9192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Ueff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dcf!$F$4:$F$503</c:f>
              <c:numCache/>
            </c:numRef>
          </c:xVal>
          <c:yVal>
            <c:numRef>
              <c:f>dcf!$I$4:$I$503</c:f>
              <c:numCache/>
            </c:numRef>
          </c:yVal>
          <c:smooth val="1"/>
        </c:ser>
        <c:axId val="21620728"/>
        <c:axId val="60368825"/>
      </c:scatterChart>
      <c:valAx>
        <c:axId val="21620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368825"/>
        <c:crosses val="autoZero"/>
        <c:crossBetween val="midCat"/>
        <c:dispUnits/>
      </c:valAx>
      <c:valAx>
        <c:axId val="60368825"/>
        <c:scaling>
          <c:orientation val="minMax"/>
          <c:min val="-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207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3</xdr:row>
      <xdr:rowOff>104775</xdr:rowOff>
    </xdr:from>
    <xdr:to>
      <xdr:col>18</xdr:col>
      <xdr:colOff>276225</xdr:colOff>
      <xdr:row>25</xdr:row>
      <xdr:rowOff>142875</xdr:rowOff>
    </xdr:to>
    <xdr:graphicFrame>
      <xdr:nvGraphicFramePr>
        <xdr:cNvPr id="1" name="Chart 3"/>
        <xdr:cNvGraphicFramePr/>
      </xdr:nvGraphicFramePr>
      <xdr:xfrm>
        <a:off x="7686675" y="590550"/>
        <a:ext cx="54578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295275</xdr:colOff>
      <xdr:row>26</xdr:row>
      <xdr:rowOff>142875</xdr:rowOff>
    </xdr:from>
    <xdr:to>
      <xdr:col>19</xdr:col>
      <xdr:colOff>0</xdr:colOff>
      <xdr:row>44</xdr:row>
      <xdr:rowOff>0</xdr:rowOff>
    </xdr:to>
    <xdr:graphicFrame>
      <xdr:nvGraphicFramePr>
        <xdr:cNvPr id="2" name="Chart 4"/>
        <xdr:cNvGraphicFramePr/>
      </xdr:nvGraphicFramePr>
      <xdr:xfrm>
        <a:off x="7677150" y="4352925"/>
        <a:ext cx="580072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304800</xdr:colOff>
      <xdr:row>45</xdr:row>
      <xdr:rowOff>104775</xdr:rowOff>
    </xdr:from>
    <xdr:to>
      <xdr:col>19</xdr:col>
      <xdr:colOff>19050</xdr:colOff>
      <xdr:row>62</xdr:row>
      <xdr:rowOff>133350</xdr:rowOff>
    </xdr:to>
    <xdr:graphicFrame>
      <xdr:nvGraphicFramePr>
        <xdr:cNvPr id="3" name="Chart 5"/>
        <xdr:cNvGraphicFramePr/>
      </xdr:nvGraphicFramePr>
      <xdr:xfrm>
        <a:off x="7686675" y="7391400"/>
        <a:ext cx="5810250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8"/>
  <sheetViews>
    <sheetView tabSelected="1" workbookViewId="0" topLeftCell="A1">
      <selection activeCell="O1" sqref="O1"/>
    </sheetView>
  </sheetViews>
  <sheetFormatPr defaultColWidth="9.140625" defaultRowHeight="12.75"/>
  <cols>
    <col min="1" max="1" width="12.421875" style="0" bestFit="1" customWidth="1"/>
    <col min="2" max="2" width="15.28125" style="0" customWidth="1"/>
    <col min="3" max="3" width="16.8515625" style="0" customWidth="1"/>
    <col min="4" max="4" width="6.421875" style="0" customWidth="1"/>
    <col min="5" max="5" width="6.57421875" style="0" customWidth="1"/>
    <col min="6" max="6" width="9.28125" style="0" bestFit="1" customWidth="1"/>
    <col min="7" max="8" width="13.140625" style="0" bestFit="1" customWidth="1"/>
    <col min="9" max="9" width="17.57421875" style="0" bestFit="1" customWidth="1"/>
  </cols>
  <sheetData>
    <row r="1" spans="1:3" ht="12.75">
      <c r="A1" t="s">
        <v>13</v>
      </c>
      <c r="B1" t="s">
        <v>5</v>
      </c>
      <c r="C1">
        <f>0.000000001</f>
        <v>1E-09</v>
      </c>
    </row>
    <row r="2" spans="1:9" ht="12.75">
      <c r="A2" t="s">
        <v>11</v>
      </c>
      <c r="B2" t="s">
        <v>12</v>
      </c>
      <c r="C2" s="1">
        <v>10</v>
      </c>
      <c r="D2" t="s">
        <v>17</v>
      </c>
      <c r="E2" t="s">
        <v>28</v>
      </c>
      <c r="F2" t="s">
        <v>20</v>
      </c>
      <c r="G2" t="s">
        <v>21</v>
      </c>
      <c r="H2" t="s">
        <v>27</v>
      </c>
      <c r="I2" t="s">
        <v>19</v>
      </c>
    </row>
    <row r="3" spans="1:9" ht="12.75">
      <c r="A3" t="s">
        <v>0</v>
      </c>
      <c r="B3" t="s">
        <v>3</v>
      </c>
      <c r="C3">
        <f>1/$C$4</f>
        <v>5E-18</v>
      </c>
      <c r="D3">
        <f>F3/($C$6*10^9)</f>
        <v>0</v>
      </c>
      <c r="E3" t="e">
        <f>($C$6*10^9)/F3</f>
        <v>#DIV/0!</v>
      </c>
      <c r="F3">
        <v>0</v>
      </c>
      <c r="G3" t="e">
        <f>$C$15*(E3^0.25-D3^2.75)/$C$8</f>
        <v>#DIV/0!</v>
      </c>
      <c r="H3" t="e">
        <f>-1*$C$7*$C$5/(F3*10^-9)/$C$8</f>
        <v>#DIV/0!</v>
      </c>
      <c r="I3" t="e">
        <f>(G3+H3)</f>
        <v>#DIV/0!</v>
      </c>
    </row>
    <row r="4" spans="1:9" ht="12.75">
      <c r="A4" t="s">
        <v>1</v>
      </c>
      <c r="B4" t="s">
        <v>2</v>
      </c>
      <c r="C4">
        <f>0.2/(0.000000001^2)</f>
        <v>2E+17</v>
      </c>
      <c r="D4">
        <f aca="true" t="shared" si="0" ref="D4:D67">F4/($C$6*10^9)</f>
        <v>0.01</v>
      </c>
      <c r="E4">
        <f aca="true" t="shared" si="1" ref="E4:E15">($C$6*10^9)/F4</f>
        <v>100</v>
      </c>
      <c r="F4">
        <f>F3+0.05</f>
        <v>0.05</v>
      </c>
      <c r="G4">
        <f aca="true" t="shared" si="2" ref="G4:G67">$C$15*(E4^0.25-D4^2.75)/$C$8</f>
        <v>82.70362813629191</v>
      </c>
      <c r="H4">
        <f aca="true" t="shared" si="3" ref="H4:H67">-1*$C$7*$C$5/(F4*10^-9)/$C$8</f>
        <v>-487.80487804878055</v>
      </c>
      <c r="I4">
        <f aca="true" t="shared" si="4" ref="I4:I67">(G4+H4)</f>
        <v>-405.10124991248864</v>
      </c>
    </row>
    <row r="5" spans="1:9" ht="12.75">
      <c r="A5" t="s">
        <v>4</v>
      </c>
      <c r="B5" t="s">
        <v>5</v>
      </c>
      <c r="C5">
        <f>10*10^-9</f>
        <v>1E-08</v>
      </c>
      <c r="D5">
        <f t="shared" si="0"/>
        <v>0.02</v>
      </c>
      <c r="E5">
        <f t="shared" si="1"/>
        <v>50</v>
      </c>
      <c r="F5">
        <f aca="true" t="shared" si="5" ref="F5:F68">F4+0.05</f>
        <v>0.1</v>
      </c>
      <c r="G5">
        <f t="shared" si="2"/>
        <v>69.5446976115063</v>
      </c>
      <c r="H5">
        <f t="shared" si="3"/>
        <v>-243.90243902439028</v>
      </c>
      <c r="I5">
        <f t="shared" si="4"/>
        <v>-174.35774141288397</v>
      </c>
    </row>
    <row r="6" spans="1:9" ht="12.75">
      <c r="A6" t="s">
        <v>6</v>
      </c>
      <c r="B6" t="s">
        <v>5</v>
      </c>
      <c r="C6">
        <f>5*10^-9</f>
        <v>5E-09</v>
      </c>
      <c r="D6">
        <f t="shared" si="0"/>
        <v>0.030000000000000006</v>
      </c>
      <c r="E6">
        <f t="shared" si="1"/>
        <v>33.33333333333333</v>
      </c>
      <c r="F6">
        <f t="shared" si="5"/>
        <v>0.15000000000000002</v>
      </c>
      <c r="G6">
        <f t="shared" si="2"/>
        <v>62.83953411881207</v>
      </c>
      <c r="H6">
        <f t="shared" si="3"/>
        <v>-162.60162601626018</v>
      </c>
      <c r="I6">
        <f t="shared" si="4"/>
        <v>-99.76209189744812</v>
      </c>
    </row>
    <row r="7" spans="1:9" ht="12.75">
      <c r="A7" t="s">
        <v>7</v>
      </c>
      <c r="B7" t="s">
        <v>8</v>
      </c>
      <c r="C7">
        <f>0.1*10^-19</f>
        <v>1.0000000000000001E-20</v>
      </c>
      <c r="D7">
        <f t="shared" si="0"/>
        <v>0.04</v>
      </c>
      <c r="E7">
        <f t="shared" si="1"/>
        <v>25</v>
      </c>
      <c r="F7">
        <f t="shared" si="5"/>
        <v>0.2</v>
      </c>
      <c r="G7">
        <f t="shared" si="2"/>
        <v>58.4766120215524</v>
      </c>
      <c r="H7">
        <f t="shared" si="3"/>
        <v>-121.95121951219514</v>
      </c>
      <c r="I7">
        <f t="shared" si="4"/>
        <v>-63.47460749064274</v>
      </c>
    </row>
    <row r="8" spans="1:9" ht="12.75">
      <c r="A8" t="s">
        <v>9</v>
      </c>
      <c r="B8" t="s">
        <v>8</v>
      </c>
      <c r="C8">
        <f>4.1*1E-21</f>
        <v>4.099999999999999E-21</v>
      </c>
      <c r="D8">
        <f t="shared" si="0"/>
        <v>0.05</v>
      </c>
      <c r="E8">
        <f t="shared" si="1"/>
        <v>20</v>
      </c>
      <c r="F8">
        <f t="shared" si="5"/>
        <v>0.25</v>
      </c>
      <c r="G8">
        <f t="shared" si="2"/>
        <v>55.30039139672403</v>
      </c>
      <c r="H8">
        <f t="shared" si="3"/>
        <v>-97.56097560975611</v>
      </c>
      <c r="I8">
        <f t="shared" si="4"/>
        <v>-42.26058421303208</v>
      </c>
    </row>
    <row r="9" spans="1:9" ht="12.75">
      <c r="A9" t="s">
        <v>10</v>
      </c>
      <c r="B9" t="s">
        <v>8</v>
      </c>
      <c r="C9" s="1">
        <f>(($C$1^2/$C$3)^(5/6))*$C$8*$C$2</f>
        <v>1.072281598529701E-20</v>
      </c>
      <c r="D9">
        <f t="shared" si="0"/>
        <v>0.06</v>
      </c>
      <c r="E9">
        <f t="shared" si="1"/>
        <v>16.666666666666668</v>
      </c>
      <c r="F9">
        <f t="shared" si="5"/>
        <v>0.3</v>
      </c>
      <c r="G9">
        <f t="shared" si="2"/>
        <v>52.8315516561983</v>
      </c>
      <c r="H9">
        <f t="shared" si="3"/>
        <v>-81.3008130081301</v>
      </c>
      <c r="I9">
        <f t="shared" si="4"/>
        <v>-28.469261351931806</v>
      </c>
    </row>
    <row r="10" spans="1:9" ht="12.75">
      <c r="A10" t="s">
        <v>14</v>
      </c>
      <c r="B10" t="s">
        <v>8</v>
      </c>
      <c r="C10">
        <f>$C$11*$C$8</f>
        <v>1.8767300398784837E-19</v>
      </c>
      <c r="D10">
        <f t="shared" si="0"/>
        <v>0.06999999999999999</v>
      </c>
      <c r="E10">
        <f t="shared" si="1"/>
        <v>14.285714285714286</v>
      </c>
      <c r="F10">
        <f t="shared" si="5"/>
        <v>0.35</v>
      </c>
      <c r="G10">
        <f t="shared" si="2"/>
        <v>50.82782170480181</v>
      </c>
      <c r="H10">
        <f t="shared" si="3"/>
        <v>-69.6864111498258</v>
      </c>
      <c r="I10">
        <f t="shared" si="4"/>
        <v>-18.858589445023988</v>
      </c>
    </row>
    <row r="11" spans="1:9" ht="12.75">
      <c r="A11" t="s">
        <v>14</v>
      </c>
      <c r="B11" t="s">
        <v>9</v>
      </c>
      <c r="C11">
        <f>($C$12^(-1/3))*$C$9*$C$6*$C5/($C$3*$C$8)</f>
        <v>45.77390341167034</v>
      </c>
      <c r="D11">
        <f t="shared" si="0"/>
        <v>0.07999999999999999</v>
      </c>
      <c r="E11">
        <f t="shared" si="1"/>
        <v>12.500000000000002</v>
      </c>
      <c r="F11">
        <f t="shared" si="5"/>
        <v>0.39999999999999997</v>
      </c>
      <c r="G11">
        <f t="shared" si="2"/>
        <v>49.15074261263925</v>
      </c>
      <c r="H11">
        <f t="shared" si="3"/>
        <v>-60.975609756097576</v>
      </c>
      <c r="I11">
        <f t="shared" si="4"/>
        <v>-11.824867143458327</v>
      </c>
    </row>
    <row r="12" spans="1:9" ht="12.75">
      <c r="A12" t="s">
        <v>15</v>
      </c>
      <c r="B12" t="s">
        <v>16</v>
      </c>
      <c r="C12">
        <f>(($C$7*$C$3)/($C$9*$C$6^2))</f>
        <v>0.18651816861749512</v>
      </c>
      <c r="D12">
        <f t="shared" si="0"/>
        <v>0.09</v>
      </c>
      <c r="E12">
        <f t="shared" si="1"/>
        <v>11.111111111111112</v>
      </c>
      <c r="F12">
        <f t="shared" si="5"/>
        <v>0.44999999999999996</v>
      </c>
      <c r="G12">
        <f t="shared" si="2"/>
        <v>47.71420068837326</v>
      </c>
      <c r="H12">
        <f t="shared" si="3"/>
        <v>-54.200542005420075</v>
      </c>
      <c r="I12">
        <f t="shared" si="4"/>
        <v>-6.486341317046815</v>
      </c>
    </row>
    <row r="13" spans="4:9" ht="12.75">
      <c r="D13">
        <f t="shared" si="0"/>
        <v>0.09999999999999999</v>
      </c>
      <c r="E13">
        <f t="shared" si="1"/>
        <v>10.000000000000002</v>
      </c>
      <c r="F13">
        <f t="shared" si="5"/>
        <v>0.49999999999999994</v>
      </c>
      <c r="G13">
        <f t="shared" si="2"/>
        <v>46.46120663757466</v>
      </c>
      <c r="H13">
        <f t="shared" si="3"/>
        <v>-48.78048780487807</v>
      </c>
      <c r="I13">
        <f t="shared" si="4"/>
        <v>-2.3192811673034086</v>
      </c>
    </row>
    <row r="14" spans="4:9" ht="12.75">
      <c r="D14">
        <f t="shared" si="0"/>
        <v>0.10999999999999999</v>
      </c>
      <c r="E14">
        <f t="shared" si="1"/>
        <v>9.090909090909092</v>
      </c>
      <c r="F14">
        <f t="shared" si="5"/>
        <v>0.5499999999999999</v>
      </c>
      <c r="G14">
        <f t="shared" si="2"/>
        <v>45.35220364610749</v>
      </c>
      <c r="H14">
        <f t="shared" si="3"/>
        <v>-44.34589800443461</v>
      </c>
      <c r="I14">
        <f t="shared" si="4"/>
        <v>1.0063056416728813</v>
      </c>
    </row>
    <row r="15" spans="1:9" ht="12.75">
      <c r="A15" t="s">
        <v>18</v>
      </c>
      <c r="C15" s="4">
        <f>Fo*Radius*Lo/sigma</f>
        <v>1.0722815985297008E-19</v>
      </c>
      <c r="D15">
        <f t="shared" si="0"/>
        <v>0.12</v>
      </c>
      <c r="E15">
        <f t="shared" si="1"/>
        <v>8.333333333333334</v>
      </c>
      <c r="F15">
        <f t="shared" si="5"/>
        <v>0.6</v>
      </c>
      <c r="G15">
        <f t="shared" si="2"/>
        <v>44.358675983773914</v>
      </c>
      <c r="H15">
        <f t="shared" si="3"/>
        <v>-40.65040650406505</v>
      </c>
      <c r="I15">
        <f t="shared" si="4"/>
        <v>3.7082694797088607</v>
      </c>
    </row>
    <row r="16" spans="4:9" ht="12.75">
      <c r="D16">
        <f t="shared" si="0"/>
        <v>0.13</v>
      </c>
      <c r="E16">
        <f aca="true" t="shared" si="6" ref="E5:E68">5/F16</f>
        <v>7.692307692307692</v>
      </c>
      <c r="F16">
        <f t="shared" si="5"/>
        <v>0.65</v>
      </c>
      <c r="G16">
        <f t="shared" si="2"/>
        <v>43.45942376700774</v>
      </c>
      <c r="H16">
        <f t="shared" si="3"/>
        <v>-37.523452157598506</v>
      </c>
      <c r="I16">
        <f t="shared" si="4"/>
        <v>5.935971609409236</v>
      </c>
    </row>
    <row r="17" spans="4:9" ht="12.75">
      <c r="D17">
        <f t="shared" si="0"/>
        <v>0.14</v>
      </c>
      <c r="E17">
        <f t="shared" si="6"/>
        <v>7.142857142857142</v>
      </c>
      <c r="F17">
        <f t="shared" si="5"/>
        <v>0.7000000000000001</v>
      </c>
      <c r="G17">
        <f t="shared" si="2"/>
        <v>42.63827687535595</v>
      </c>
      <c r="H17">
        <f t="shared" si="3"/>
        <v>-34.8432055749129</v>
      </c>
      <c r="I17">
        <f t="shared" si="4"/>
        <v>7.795071300443048</v>
      </c>
    </row>
    <row r="18" spans="4:9" ht="12.75">
      <c r="D18">
        <f t="shared" si="0"/>
        <v>0.15000000000000002</v>
      </c>
      <c r="E18">
        <f t="shared" si="6"/>
        <v>6.666666666666666</v>
      </c>
      <c r="F18">
        <f t="shared" si="5"/>
        <v>0.7500000000000001</v>
      </c>
      <c r="G18">
        <f t="shared" si="2"/>
        <v>41.882631306148156</v>
      </c>
      <c r="H18">
        <f t="shared" si="3"/>
        <v>-32.52032520325203</v>
      </c>
      <c r="I18">
        <f t="shared" si="4"/>
        <v>9.362306102896127</v>
      </c>
    </row>
    <row r="19" spans="4:9" ht="12.75">
      <c r="D19">
        <f t="shared" si="0"/>
        <v>0.16000000000000003</v>
      </c>
      <c r="E19">
        <f t="shared" si="6"/>
        <v>6.249999999999999</v>
      </c>
      <c r="F19">
        <f t="shared" si="5"/>
        <v>0.8000000000000002</v>
      </c>
      <c r="G19">
        <f t="shared" si="2"/>
        <v>41.18247822020104</v>
      </c>
      <c r="H19">
        <f t="shared" si="3"/>
        <v>-30.487804878048784</v>
      </c>
      <c r="I19">
        <f t="shared" si="4"/>
        <v>10.694673342152257</v>
      </c>
    </row>
    <row r="20" spans="4:9" ht="12.75">
      <c r="D20">
        <f t="shared" si="0"/>
        <v>0.17000000000000004</v>
      </c>
      <c r="E20">
        <f t="shared" si="6"/>
        <v>5.882352941176469</v>
      </c>
      <c r="F20">
        <f t="shared" si="5"/>
        <v>0.8500000000000002</v>
      </c>
      <c r="G20">
        <f t="shared" si="2"/>
        <v>40.52974008231104</v>
      </c>
      <c r="H20">
        <f t="shared" si="3"/>
        <v>-28.694404591104735</v>
      </c>
      <c r="I20">
        <f t="shared" si="4"/>
        <v>11.835335491206301</v>
      </c>
    </row>
    <row r="21" spans="4:9" ht="12.75">
      <c r="D21">
        <f t="shared" si="0"/>
        <v>0.18000000000000005</v>
      </c>
      <c r="E21">
        <f t="shared" si="6"/>
        <v>5.5555555555555545</v>
      </c>
      <c r="F21">
        <f t="shared" si="5"/>
        <v>0.9000000000000002</v>
      </c>
      <c r="G21">
        <f t="shared" si="2"/>
        <v>39.917804807013425</v>
      </c>
      <c r="H21">
        <f t="shared" si="3"/>
        <v>-27.100271002710024</v>
      </c>
      <c r="I21">
        <f t="shared" si="4"/>
        <v>12.817533804303402</v>
      </c>
    </row>
    <row r="22" spans="4:9" ht="12.75">
      <c r="D22">
        <f t="shared" si="0"/>
        <v>0.19000000000000006</v>
      </c>
      <c r="E22">
        <f t="shared" si="6"/>
        <v>5.263157894736841</v>
      </c>
      <c r="F22">
        <f t="shared" si="5"/>
        <v>0.9500000000000003</v>
      </c>
      <c r="G22">
        <f t="shared" si="2"/>
        <v>39.341191363509296</v>
      </c>
      <c r="H22">
        <f t="shared" si="3"/>
        <v>-25.67394094993581</v>
      </c>
      <c r="I22">
        <f t="shared" si="4"/>
        <v>13.667250413573484</v>
      </c>
    </row>
    <row r="23" spans="4:9" ht="12.75">
      <c r="D23">
        <f t="shared" si="0"/>
        <v>0.20000000000000004</v>
      </c>
      <c r="E23">
        <f t="shared" si="6"/>
        <v>4.999999999999999</v>
      </c>
      <c r="F23">
        <f t="shared" si="5"/>
        <v>1.0000000000000002</v>
      </c>
      <c r="G23">
        <f t="shared" si="2"/>
        <v>38.79530491793736</v>
      </c>
      <c r="H23">
        <f t="shared" si="3"/>
        <v>-24.390243902439025</v>
      </c>
      <c r="I23">
        <f t="shared" si="4"/>
        <v>14.405061015498333</v>
      </c>
    </row>
    <row r="24" spans="4:9" ht="12.75">
      <c r="D24">
        <f t="shared" si="0"/>
        <v>0.21000000000000005</v>
      </c>
      <c r="E24">
        <f t="shared" si="6"/>
        <v>4.761904761904761</v>
      </c>
      <c r="F24">
        <f t="shared" si="5"/>
        <v>1.0500000000000003</v>
      </c>
      <c r="G24">
        <f t="shared" si="2"/>
        <v>38.27625434878029</v>
      </c>
      <c r="H24">
        <f t="shared" si="3"/>
        <v>-23.228803716608592</v>
      </c>
      <c r="I24">
        <f t="shared" si="4"/>
        <v>15.0474506321717</v>
      </c>
    </row>
    <row r="25" spans="4:9" ht="12.75">
      <c r="D25">
        <f t="shared" si="0"/>
        <v>0.22000000000000006</v>
      </c>
      <c r="E25">
        <f t="shared" si="6"/>
        <v>4.545454545454544</v>
      </c>
      <c r="F25">
        <f t="shared" si="5"/>
        <v>1.1000000000000003</v>
      </c>
      <c r="G25">
        <f t="shared" si="2"/>
        <v>37.78071409007897</v>
      </c>
      <c r="H25">
        <f t="shared" si="3"/>
        <v>-22.172949002217294</v>
      </c>
      <c r="I25">
        <f t="shared" si="4"/>
        <v>15.60776508786168</v>
      </c>
    </row>
    <row r="26" spans="4:9" ht="12.75">
      <c r="D26">
        <f t="shared" si="0"/>
        <v>0.23000000000000007</v>
      </c>
      <c r="E26">
        <f t="shared" si="6"/>
        <v>4.347826086956521</v>
      </c>
      <c r="F26">
        <f t="shared" si="5"/>
        <v>1.1500000000000004</v>
      </c>
      <c r="G26">
        <f t="shared" si="2"/>
        <v>37.30581804630276</v>
      </c>
      <c r="H26">
        <f t="shared" si="3"/>
        <v>-21.208907741251327</v>
      </c>
      <c r="I26">
        <f t="shared" si="4"/>
        <v>16.096910305051434</v>
      </c>
    </row>
    <row r="27" spans="4:9" ht="12.75">
      <c r="D27">
        <f t="shared" si="0"/>
        <v>0.24000000000000007</v>
      </c>
      <c r="E27">
        <f t="shared" si="6"/>
        <v>4.166666666666665</v>
      </c>
      <c r="F27">
        <f t="shared" si="5"/>
        <v>1.2000000000000004</v>
      </c>
      <c r="G27">
        <f t="shared" si="2"/>
        <v>36.849077087767135</v>
      </c>
      <c r="H27">
        <f t="shared" si="3"/>
        <v>-20.32520325203252</v>
      </c>
      <c r="I27">
        <f t="shared" si="4"/>
        <v>16.523873835734616</v>
      </c>
    </row>
    <row r="28" spans="4:9" ht="12.75">
      <c r="D28">
        <f t="shared" si="0"/>
        <v>0.2500000000000001</v>
      </c>
      <c r="E28">
        <f t="shared" si="6"/>
        <v>3.9999999999999987</v>
      </c>
      <c r="F28">
        <f t="shared" si="5"/>
        <v>1.2500000000000004</v>
      </c>
      <c r="G28">
        <f t="shared" si="2"/>
        <v>36.40831413772856</v>
      </c>
      <c r="H28">
        <f t="shared" si="3"/>
        <v>-19.51219512195122</v>
      </c>
      <c r="I28">
        <f t="shared" si="4"/>
        <v>16.89611901577734</v>
      </c>
    </row>
    <row r="29" spans="4:9" ht="12.75">
      <c r="D29">
        <f t="shared" si="0"/>
        <v>0.2600000000000001</v>
      </c>
      <c r="E29">
        <f t="shared" si="6"/>
        <v>3.846153846153845</v>
      </c>
      <c r="F29">
        <f t="shared" si="5"/>
        <v>1.3000000000000005</v>
      </c>
      <c r="G29">
        <f t="shared" si="2"/>
        <v>35.98161255810459</v>
      </c>
      <c r="H29">
        <f t="shared" si="3"/>
        <v>-18.761726078799246</v>
      </c>
      <c r="I29">
        <f t="shared" si="4"/>
        <v>17.21988647930534</v>
      </c>
    </row>
    <row r="30" spans="4:9" ht="12.75">
      <c r="D30">
        <f t="shared" si="0"/>
        <v>0.27000000000000013</v>
      </c>
      <c r="E30">
        <f t="shared" si="6"/>
        <v>3.7037037037037024</v>
      </c>
      <c r="F30" s="3">
        <f t="shared" si="5"/>
        <v>1.3500000000000005</v>
      </c>
      <c r="G30" s="3">
        <f t="shared" si="2"/>
        <v>35.56727471063381</v>
      </c>
      <c r="H30" s="3">
        <f t="shared" si="3"/>
        <v>-18.066847335140015</v>
      </c>
      <c r="I30" s="3">
        <f t="shared" si="4"/>
        <v>17.500427375493796</v>
      </c>
    </row>
    <row r="31" spans="3:9" ht="12.75">
      <c r="C31" t="s">
        <v>30</v>
      </c>
      <c r="D31">
        <f t="shared" si="0"/>
        <v>0.28000000000000014</v>
      </c>
      <c r="E31">
        <f t="shared" si="6"/>
        <v>3.57142857142857</v>
      </c>
      <c r="F31" s="5">
        <f t="shared" si="5"/>
        <v>1.4000000000000006</v>
      </c>
      <c r="G31" s="5">
        <f t="shared" si="2"/>
        <v>35.16378839049037</v>
      </c>
      <c r="H31" s="5">
        <f t="shared" si="3"/>
        <v>-17.421602787456443</v>
      </c>
      <c r="I31" s="5">
        <f t="shared" si="4"/>
        <v>17.742185603033924</v>
      </c>
    </row>
    <row r="32" spans="4:9" ht="12.75">
      <c r="D32">
        <f t="shared" si="0"/>
        <v>0.29000000000000015</v>
      </c>
      <c r="E32">
        <f t="shared" si="6"/>
        <v>3.448275862068964</v>
      </c>
      <c r="F32">
        <f t="shared" si="5"/>
        <v>1.4500000000000006</v>
      </c>
      <c r="G32">
        <f t="shared" si="2"/>
        <v>34.76979941299764</v>
      </c>
      <c r="H32">
        <f t="shared" si="3"/>
        <v>-16.820857863751048</v>
      </c>
      <c r="I32">
        <f t="shared" si="4"/>
        <v>17.948941549246594</v>
      </c>
    </row>
    <row r="33" spans="1:9" ht="12.75">
      <c r="A33" t="s">
        <v>31</v>
      </c>
      <c r="B33">
        <f>EXP(-46)*(0.00000000005)/(0.00000000105*0.000000005)</f>
        <v>1.0029159388146486E-13</v>
      </c>
      <c r="D33">
        <f t="shared" si="0"/>
        <v>0.30000000000000016</v>
      </c>
      <c r="E33">
        <f t="shared" si="6"/>
        <v>3.3333333333333317</v>
      </c>
      <c r="F33">
        <f t="shared" si="5"/>
        <v>1.5000000000000007</v>
      </c>
      <c r="G33">
        <f t="shared" si="2"/>
        <v>34.38408905507205</v>
      </c>
      <c r="H33">
        <f t="shared" si="3"/>
        <v>-16.26016260162601</v>
      </c>
      <c r="I33">
        <f t="shared" si="4"/>
        <v>18.123926453446042</v>
      </c>
    </row>
    <row r="34" spans="1:9" ht="12.75">
      <c r="A34" t="s">
        <v>32</v>
      </c>
      <c r="B34">
        <f>1/B33</f>
        <v>9970925391632.572</v>
      </c>
      <c r="D34">
        <f t="shared" si="0"/>
        <v>0.31000000000000016</v>
      </c>
      <c r="E34">
        <f t="shared" si="6"/>
        <v>3.2258064516129017</v>
      </c>
      <c r="F34">
        <f t="shared" si="5"/>
        <v>1.5500000000000007</v>
      </c>
      <c r="G34">
        <f t="shared" si="2"/>
        <v>34.00555536053433</v>
      </c>
      <c r="H34">
        <f t="shared" si="3"/>
        <v>-15.735641227380013</v>
      </c>
      <c r="I34">
        <f t="shared" si="4"/>
        <v>18.269914133154316</v>
      </c>
    </row>
    <row r="35" spans="1:9" ht="12.75">
      <c r="A35" t="s">
        <v>33</v>
      </c>
      <c r="D35">
        <f t="shared" si="0"/>
        <v>0.3200000000000002</v>
      </c>
      <c r="E35">
        <f t="shared" si="6"/>
        <v>3.1249999999999987</v>
      </c>
      <c r="F35">
        <f t="shared" si="5"/>
        <v>1.6000000000000008</v>
      </c>
      <c r="G35">
        <f t="shared" si="2"/>
        <v>33.63319754566658</v>
      </c>
      <c r="H35">
        <f t="shared" si="3"/>
        <v>-15.243902439024385</v>
      </c>
      <c r="I35">
        <f t="shared" si="4"/>
        <v>18.389295106642198</v>
      </c>
    </row>
    <row r="36" spans="1:9" ht="12.75">
      <c r="A36" t="s">
        <v>31</v>
      </c>
      <c r="B36">
        <f>EXP(-18.6)*(0.00000000005)/(0.00000000105*0.000000005)</f>
        <v>0.07960371525118674</v>
      </c>
      <c r="D36">
        <f t="shared" si="0"/>
        <v>0.3300000000000002</v>
      </c>
      <c r="E36">
        <f t="shared" si="6"/>
        <v>3.030303030303029</v>
      </c>
      <c r="F36">
        <f t="shared" si="5"/>
        <v>1.6500000000000008</v>
      </c>
      <c r="G36">
        <f t="shared" si="2"/>
        <v>33.26610291114189</v>
      </c>
      <c r="H36">
        <f t="shared" si="3"/>
        <v>-14.781966001478192</v>
      </c>
      <c r="I36">
        <f t="shared" si="4"/>
        <v>18.4841369096637</v>
      </c>
    </row>
    <row r="37" spans="1:9" ht="12.75">
      <c r="A37" t="s">
        <v>32</v>
      </c>
      <c r="B37">
        <f>1/B36</f>
        <v>12.562227740810023</v>
      </c>
      <c r="D37">
        <f t="shared" si="0"/>
        <v>0.3400000000000002</v>
      </c>
      <c r="E37">
        <f t="shared" si="6"/>
        <v>2.9411764705882337</v>
      </c>
      <c r="F37">
        <f t="shared" si="5"/>
        <v>1.7000000000000008</v>
      </c>
      <c r="G37">
        <f t="shared" si="2"/>
        <v>32.90343579453335</v>
      </c>
      <c r="H37">
        <f t="shared" si="3"/>
        <v>-14.347202295552362</v>
      </c>
      <c r="I37">
        <f t="shared" si="4"/>
        <v>18.556233498980987</v>
      </c>
    </row>
    <row r="38" spans="4:9" ht="12.75">
      <c r="D38">
        <f t="shared" si="0"/>
        <v>0.3500000000000002</v>
      </c>
      <c r="E38">
        <f t="shared" si="6"/>
        <v>2.857142857142856</v>
      </c>
      <c r="F38">
        <f t="shared" si="5"/>
        <v>1.7500000000000009</v>
      </c>
      <c r="G38">
        <f t="shared" si="2"/>
        <v>32.544428195160094</v>
      </c>
      <c r="H38">
        <f t="shared" si="3"/>
        <v>-13.937282229965152</v>
      </c>
      <c r="I38">
        <f t="shared" si="4"/>
        <v>18.607145965194942</v>
      </c>
    </row>
    <row r="39" spans="4:9" ht="12.75">
      <c r="D39">
        <f t="shared" si="0"/>
        <v>0.3600000000000002</v>
      </c>
      <c r="E39">
        <f t="shared" si="6"/>
        <v>2.7777777777777763</v>
      </c>
      <c r="F39">
        <f t="shared" si="5"/>
        <v>1.800000000000001</v>
      </c>
      <c r="G39">
        <f t="shared" si="2"/>
        <v>32.18837177797919</v>
      </c>
      <c r="H39">
        <f t="shared" si="3"/>
        <v>-13.55013550135501</v>
      </c>
      <c r="I39">
        <f t="shared" si="4"/>
        <v>18.638236276624184</v>
      </c>
    </row>
    <row r="40" spans="3:9" ht="12.75">
      <c r="C40" t="s">
        <v>29</v>
      </c>
      <c r="D40">
        <f t="shared" si="0"/>
        <v>0.3700000000000002</v>
      </c>
      <c r="E40">
        <f t="shared" si="6"/>
        <v>2.7027027027027013</v>
      </c>
      <c r="F40" s="2">
        <f t="shared" si="5"/>
        <v>1.850000000000001</v>
      </c>
      <c r="G40" s="2">
        <f t="shared" si="2"/>
        <v>31.83461102129493</v>
      </c>
      <c r="H40" s="2">
        <f t="shared" si="3"/>
        <v>-13.18391562294001</v>
      </c>
      <c r="I40" s="2">
        <f t="shared" si="4"/>
        <v>18.65069539835492</v>
      </c>
    </row>
    <row r="41" spans="4:9" ht="12.75">
      <c r="D41">
        <f t="shared" si="0"/>
        <v>0.3800000000000002</v>
      </c>
      <c r="E41">
        <f t="shared" si="6"/>
        <v>2.6315789473684195</v>
      </c>
      <c r="F41" s="3">
        <f t="shared" si="5"/>
        <v>1.900000000000001</v>
      </c>
      <c r="G41">
        <f t="shared" si="2"/>
        <v>31.482537318385006</v>
      </c>
      <c r="H41" s="3">
        <f t="shared" si="3"/>
        <v>-12.836970474967902</v>
      </c>
      <c r="I41" s="3">
        <f t="shared" si="4"/>
        <v>18.645566843417104</v>
      </c>
    </row>
    <row r="42" spans="4:9" ht="12.75">
      <c r="D42">
        <f t="shared" si="0"/>
        <v>0.39000000000000024</v>
      </c>
      <c r="E42">
        <f t="shared" si="6"/>
        <v>2.5641025641025625</v>
      </c>
      <c r="F42" s="3">
        <f t="shared" si="5"/>
        <v>1.950000000000001</v>
      </c>
      <c r="G42">
        <f t="shared" si="2"/>
        <v>31.13158387878664</v>
      </c>
      <c r="H42" s="3">
        <f t="shared" si="3"/>
        <v>-12.507817385866161</v>
      </c>
      <c r="I42" s="3">
        <f t="shared" si="4"/>
        <v>18.623766492920478</v>
      </c>
    </row>
    <row r="43" spans="4:9" ht="12.75">
      <c r="D43">
        <f t="shared" si="0"/>
        <v>0.4000000000000002</v>
      </c>
      <c r="E43">
        <f t="shared" si="6"/>
        <v>2.499999999999999</v>
      </c>
      <c r="F43">
        <f t="shared" si="5"/>
        <v>2.000000000000001</v>
      </c>
      <c r="G43">
        <f t="shared" si="2"/>
        <v>30.78122130320721</v>
      </c>
      <c r="H43">
        <f t="shared" si="3"/>
        <v>-12.19512195121951</v>
      </c>
      <c r="I43">
        <f t="shared" si="4"/>
        <v>18.5860993519877</v>
      </c>
    </row>
    <row r="44" spans="4:9" ht="12.75">
      <c r="D44">
        <f t="shared" si="0"/>
        <v>0.41000000000000014</v>
      </c>
      <c r="E44">
        <f t="shared" si="6"/>
        <v>2.4390243902439015</v>
      </c>
      <c r="F44">
        <f t="shared" si="5"/>
        <v>2.0500000000000007</v>
      </c>
      <c r="G44">
        <f t="shared" si="2"/>
        <v>30.43095372851302</v>
      </c>
      <c r="H44">
        <f t="shared" si="3"/>
        <v>-11.897679952409277</v>
      </c>
      <c r="I44">
        <f t="shared" si="4"/>
        <v>18.533273776103744</v>
      </c>
    </row>
    <row r="45" spans="4:9" ht="12.75">
      <c r="D45">
        <f t="shared" si="0"/>
        <v>0.4200000000000001</v>
      </c>
      <c r="E45">
        <f t="shared" si="6"/>
        <v>2.3809523809523805</v>
      </c>
      <c r="F45">
        <f t="shared" si="5"/>
        <v>2.1000000000000005</v>
      </c>
      <c r="G45">
        <f t="shared" si="2"/>
        <v>30.080315457281436</v>
      </c>
      <c r="H45">
        <f t="shared" si="3"/>
        <v>-11.614401858304296</v>
      </c>
      <c r="I45">
        <f t="shared" si="4"/>
        <v>18.46591359897714</v>
      </c>
    </row>
    <row r="46" spans="4:9" ht="12.75">
      <c r="D46">
        <f t="shared" si="0"/>
        <v>0.43000000000000005</v>
      </c>
      <c r="E46">
        <f t="shared" si="6"/>
        <v>2.325581395348837</v>
      </c>
      <c r="F46">
        <f t="shared" si="5"/>
        <v>2.1500000000000004</v>
      </c>
      <c r="G46">
        <f t="shared" si="2"/>
        <v>29.72886800094272</v>
      </c>
      <c r="H46">
        <f t="shared" si="3"/>
        <v>-11.344299489506524</v>
      </c>
      <c r="I46">
        <f t="shared" si="4"/>
        <v>18.3845685114362</v>
      </c>
    </row>
    <row r="47" spans="4:9" ht="12.75">
      <c r="D47">
        <f t="shared" si="0"/>
        <v>0.44000000000000006</v>
      </c>
      <c r="E47">
        <f t="shared" si="6"/>
        <v>2.2727272727272725</v>
      </c>
      <c r="F47">
        <f t="shared" si="5"/>
        <v>2.2</v>
      </c>
      <c r="G47">
        <f t="shared" si="2"/>
        <v>29.376197477329203</v>
      </c>
      <c r="H47">
        <f t="shared" si="3"/>
        <v>-11.086474501108649</v>
      </c>
      <c r="I47">
        <f t="shared" si="4"/>
        <v>18.289722976220553</v>
      </c>
    </row>
    <row r="48" spans="4:9" ht="12.75">
      <c r="D48">
        <f t="shared" si="0"/>
        <v>0.45</v>
      </c>
      <c r="E48">
        <f t="shared" si="6"/>
        <v>2.2222222222222223</v>
      </c>
      <c r="F48">
        <f t="shared" si="5"/>
        <v>2.25</v>
      </c>
      <c r="G48">
        <f t="shared" si="2"/>
        <v>29.021912313060696</v>
      </c>
      <c r="H48">
        <f t="shared" si="3"/>
        <v>-10.840108401084013</v>
      </c>
      <c r="I48">
        <f t="shared" si="4"/>
        <v>18.181803911976683</v>
      </c>
    </row>
    <row r="49" spans="4:9" ht="12.75">
      <c r="D49">
        <f t="shared" si="0"/>
        <v>0.45999999999999996</v>
      </c>
      <c r="E49">
        <f t="shared" si="6"/>
        <v>2.173913043478261</v>
      </c>
      <c r="F49">
        <f t="shared" si="5"/>
        <v>2.3</v>
      </c>
      <c r="G49">
        <f t="shared" si="2"/>
        <v>28.665641209068617</v>
      </c>
      <c r="H49">
        <f t="shared" si="3"/>
        <v>-10.604453870625665</v>
      </c>
      <c r="I49">
        <f t="shared" si="4"/>
        <v>18.061187338442952</v>
      </c>
    </row>
    <row r="50" spans="4:9" ht="12.75">
      <c r="D50">
        <f t="shared" si="0"/>
        <v>0.4699999999999999</v>
      </c>
      <c r="E50">
        <f t="shared" si="6"/>
        <v>2.1276595744680855</v>
      </c>
      <c r="F50">
        <f t="shared" si="5"/>
        <v>2.3499999999999996</v>
      </c>
      <c r="G50">
        <f t="shared" si="2"/>
        <v>28.307031334041575</v>
      </c>
      <c r="H50">
        <f t="shared" si="3"/>
        <v>-10.378827192527247</v>
      </c>
      <c r="I50">
        <f t="shared" si="4"/>
        <v>17.92820414151433</v>
      </c>
    </row>
    <row r="51" spans="4:9" ht="12.75">
      <c r="D51">
        <f t="shared" si="0"/>
        <v>0.47999999999999987</v>
      </c>
      <c r="E51">
        <f t="shared" si="6"/>
        <v>2.083333333333334</v>
      </c>
      <c r="F51">
        <f t="shared" si="5"/>
        <v>2.3999999999999995</v>
      </c>
      <c r="G51">
        <f t="shared" si="2"/>
        <v>27.94574671593353</v>
      </c>
      <c r="H51">
        <f t="shared" si="3"/>
        <v>-10.162601626016265</v>
      </c>
      <c r="I51">
        <f t="shared" si="4"/>
        <v>17.783145089917266</v>
      </c>
    </row>
    <row r="52" spans="3:9" ht="12.75">
      <c r="C52" t="s">
        <v>30</v>
      </c>
      <c r="D52">
        <f t="shared" si="0"/>
        <v>0.4899999999999999</v>
      </c>
      <c r="E52">
        <f t="shared" si="6"/>
        <v>2.0408163265306127</v>
      </c>
      <c r="F52" s="5">
        <f t="shared" si="5"/>
        <v>2.4499999999999993</v>
      </c>
      <c r="G52" s="5">
        <f t="shared" si="2"/>
        <v>27.581466806124077</v>
      </c>
      <c r="H52" s="5">
        <f t="shared" si="3"/>
        <v>-9.955201592832259</v>
      </c>
      <c r="I52" s="5">
        <f t="shared" si="4"/>
        <v>17.626265213291816</v>
      </c>
    </row>
    <row r="53" spans="4:9" ht="12.75">
      <c r="D53">
        <f t="shared" si="0"/>
        <v>0.49999999999999983</v>
      </c>
      <c r="E53">
        <f t="shared" si="6"/>
        <v>2.000000000000001</v>
      </c>
      <c r="F53">
        <f t="shared" si="5"/>
        <v>2.499999999999999</v>
      </c>
      <c r="G53">
        <f t="shared" si="2"/>
        <v>27.213885194530747</v>
      </c>
      <c r="H53">
        <f t="shared" si="3"/>
        <v>-9.756097560975615</v>
      </c>
      <c r="I53">
        <f t="shared" si="4"/>
        <v>17.45778763355513</v>
      </c>
    </row>
    <row r="54" spans="4:9" ht="12.75">
      <c r="D54">
        <f t="shared" si="0"/>
        <v>0.5099999999999998</v>
      </c>
      <c r="E54">
        <f t="shared" si="6"/>
        <v>1.960784313725491</v>
      </c>
      <c r="F54">
        <f t="shared" si="5"/>
        <v>2.549999999999999</v>
      </c>
      <c r="G54">
        <f t="shared" si="2"/>
        <v>26.842708457077833</v>
      </c>
      <c r="H54">
        <f t="shared" si="3"/>
        <v>-9.56480153036825</v>
      </c>
      <c r="I54">
        <f t="shared" si="4"/>
        <v>17.277906926709584</v>
      </c>
    </row>
    <row r="55" spans="4:9" ht="12.75">
      <c r="D55">
        <f t="shared" si="0"/>
        <v>0.5199999999999998</v>
      </c>
      <c r="E55">
        <f t="shared" si="6"/>
        <v>1.923076923076924</v>
      </c>
      <c r="F55">
        <f t="shared" si="5"/>
        <v>2.5999999999999988</v>
      </c>
      <c r="G55">
        <f t="shared" si="2"/>
        <v>26.467655119535795</v>
      </c>
      <c r="H55">
        <f t="shared" si="3"/>
        <v>-9.380863039399632</v>
      </c>
      <c r="I55">
        <f t="shared" si="4"/>
        <v>17.086792080136163</v>
      </c>
    </row>
    <row r="56" spans="4:9" ht="12.75">
      <c r="D56">
        <f t="shared" si="0"/>
        <v>0.5299999999999997</v>
      </c>
      <c r="E56">
        <f t="shared" si="6"/>
        <v>1.8867924528301896</v>
      </c>
      <c r="F56">
        <f t="shared" si="5"/>
        <v>2.6499999999999986</v>
      </c>
      <c r="G56">
        <f t="shared" si="2"/>
        <v>26.088454723945187</v>
      </c>
      <c r="H56">
        <f t="shared" si="3"/>
        <v>-9.203865623561903</v>
      </c>
      <c r="I56">
        <f t="shared" si="4"/>
        <v>16.884589100383284</v>
      </c>
    </row>
    <row r="57" spans="4:9" ht="12.75">
      <c r="D57">
        <f t="shared" si="0"/>
        <v>0.5399999999999997</v>
      </c>
      <c r="E57">
        <f t="shared" si="6"/>
        <v>1.851851851851853</v>
      </c>
      <c r="F57">
        <f t="shared" si="5"/>
        <v>2.6999999999999984</v>
      </c>
      <c r="G57">
        <f t="shared" si="2"/>
        <v>25.70484698570132</v>
      </c>
      <c r="H57">
        <f t="shared" si="3"/>
        <v>-9.033423667570016</v>
      </c>
      <c r="I57">
        <f t="shared" si="4"/>
        <v>16.671423318131303</v>
      </c>
    </row>
    <row r="58" spans="4:9" ht="12.75">
      <c r="D58">
        <f t="shared" si="0"/>
        <v>0.5499999999999996</v>
      </c>
      <c r="E58">
        <f t="shared" si="6"/>
        <v>1.8181818181818195</v>
      </c>
      <c r="F58">
        <f t="shared" si="5"/>
        <v>2.7499999999999982</v>
      </c>
      <c r="G58">
        <f t="shared" si="2"/>
        <v>25.316581030956304</v>
      </c>
      <c r="H58">
        <f t="shared" si="3"/>
        <v>-8.869179600886925</v>
      </c>
      <c r="I58">
        <f t="shared" si="4"/>
        <v>16.447401430069377</v>
      </c>
    </row>
    <row r="59" spans="1:9" ht="12.75">
      <c r="A59" t="s">
        <v>22</v>
      </c>
      <c r="C59" t="s">
        <v>23</v>
      </c>
      <c r="D59">
        <f t="shared" si="0"/>
        <v>0.5599999999999996</v>
      </c>
      <c r="E59">
        <f t="shared" si="6"/>
        <v>1.785714285714287</v>
      </c>
      <c r="F59" s="3">
        <f t="shared" si="5"/>
        <v>2.799999999999998</v>
      </c>
      <c r="G59" s="3">
        <f t="shared" si="2"/>
        <v>24.923414705341845</v>
      </c>
      <c r="H59" s="3">
        <f t="shared" si="3"/>
        <v>-8.71080139372823</v>
      </c>
      <c r="I59" s="3">
        <f t="shared" si="4"/>
        <v>16.212613311613616</v>
      </c>
    </row>
    <row r="60" spans="1:9" ht="12.75">
      <c r="A60">
        <f>$F$78-1.925</f>
        <v>1.8249999999999946</v>
      </c>
      <c r="D60">
        <f t="shared" si="0"/>
        <v>0.5699999999999996</v>
      </c>
      <c r="E60">
        <f t="shared" si="6"/>
        <v>1.754385964912282</v>
      </c>
      <c r="F60">
        <f t="shared" si="5"/>
        <v>2.849999999999998</v>
      </c>
      <c r="G60">
        <f t="shared" si="2"/>
        <v>24.525113946166478</v>
      </c>
      <c r="H60">
        <f t="shared" si="3"/>
        <v>-8.55798031664528</v>
      </c>
      <c r="I60">
        <f t="shared" si="4"/>
        <v>15.967133629521198</v>
      </c>
    </row>
    <row r="61" spans="4:9" ht="12.75">
      <c r="D61">
        <f t="shared" si="0"/>
        <v>0.5799999999999995</v>
      </c>
      <c r="E61">
        <f t="shared" si="6"/>
        <v>1.7241379310344842</v>
      </c>
      <c r="F61">
        <f t="shared" si="5"/>
        <v>2.8999999999999977</v>
      </c>
      <c r="G61">
        <f t="shared" si="2"/>
        <v>24.121452211226593</v>
      </c>
      <c r="H61">
        <f t="shared" si="3"/>
        <v>-8.410428931875535</v>
      </c>
      <c r="I61">
        <f t="shared" si="4"/>
        <v>15.711023279351059</v>
      </c>
    </row>
    <row r="62" spans="1:9" ht="12.75">
      <c r="A62" t="s">
        <v>24</v>
      </c>
      <c r="B62">
        <f>EXP(-3)</f>
        <v>0.049787068367863944</v>
      </c>
      <c r="C62">
        <f>1/B62</f>
        <v>20.085536923187668</v>
      </c>
      <c r="D62">
        <f t="shared" si="0"/>
        <v>0.5899999999999995</v>
      </c>
      <c r="E62">
        <f t="shared" si="6"/>
        <v>1.6949152542372896</v>
      </c>
      <c r="F62">
        <f t="shared" si="5"/>
        <v>2.9499999999999975</v>
      </c>
      <c r="G62">
        <f t="shared" si="2"/>
        <v>23.71220995821797</v>
      </c>
      <c r="H62">
        <f t="shared" si="3"/>
        <v>-8.26787928896239</v>
      </c>
      <c r="I62">
        <f t="shared" si="4"/>
        <v>15.444330669255578</v>
      </c>
    </row>
    <row r="63" spans="1:9" ht="12.75">
      <c r="A63">
        <f>EXP(-3)/1.825</f>
        <v>0.027280585407048738</v>
      </c>
      <c r="C63" t="s">
        <v>25</v>
      </c>
      <c r="D63">
        <f t="shared" si="0"/>
        <v>0.5999999999999994</v>
      </c>
      <c r="E63">
        <f t="shared" si="6"/>
        <v>1.666666666666668</v>
      </c>
      <c r="F63">
        <f t="shared" si="5"/>
        <v>2.9999999999999973</v>
      </c>
      <c r="G63">
        <f t="shared" si="2"/>
        <v>23.29717416946443</v>
      </c>
      <c r="H63">
        <f t="shared" si="3"/>
        <v>-8.130081300813018</v>
      </c>
      <c r="I63">
        <f t="shared" si="4"/>
        <v>15.167092868651412</v>
      </c>
    </row>
    <row r="64" spans="1:9" ht="12.75">
      <c r="A64">
        <f>A63*10^7</f>
        <v>272805.8540704874</v>
      </c>
      <c r="C64" t="s">
        <v>26</v>
      </c>
      <c r="D64">
        <f t="shared" si="0"/>
        <v>0.6099999999999994</v>
      </c>
      <c r="E64">
        <f t="shared" si="6"/>
        <v>1.6393442622950836</v>
      </c>
      <c r="F64">
        <f t="shared" si="5"/>
        <v>3.049999999999997</v>
      </c>
      <c r="G64">
        <f t="shared" si="2"/>
        <v>22.876137917311052</v>
      </c>
      <c r="H64">
        <f t="shared" si="3"/>
        <v>-7.9968012794882135</v>
      </c>
      <c r="I64">
        <f t="shared" si="4"/>
        <v>14.879336637822838</v>
      </c>
    </row>
    <row r="65" spans="1:9" ht="12.75">
      <c r="A65">
        <f>1/A64</f>
        <v>3.665610488481749E-06</v>
      </c>
      <c r="D65">
        <f t="shared" si="0"/>
        <v>0.6199999999999994</v>
      </c>
      <c r="E65">
        <f t="shared" si="6"/>
        <v>1.6129032258064533</v>
      </c>
      <c r="F65">
        <f t="shared" si="5"/>
        <v>3.099999999999997</v>
      </c>
      <c r="G65">
        <f t="shared" si="2"/>
        <v>22.448899966075544</v>
      </c>
      <c r="H65">
        <f t="shared" si="3"/>
        <v>-7.867820613690018</v>
      </c>
      <c r="I65">
        <f t="shared" si="4"/>
        <v>14.581079352385526</v>
      </c>
    </row>
    <row r="66" spans="4:9" ht="12.75">
      <c r="D66">
        <f t="shared" si="0"/>
        <v>0.6299999999999993</v>
      </c>
      <c r="E66">
        <f t="shared" si="6"/>
        <v>1.587301587301589</v>
      </c>
      <c r="F66">
        <f t="shared" si="5"/>
        <v>3.149999999999997</v>
      </c>
      <c r="G66">
        <f t="shared" si="2"/>
        <v>22.01526440692628</v>
      </c>
      <c r="H66">
        <f t="shared" si="3"/>
        <v>-7.742934572202874</v>
      </c>
      <c r="I66">
        <f t="shared" si="4"/>
        <v>14.272329834723408</v>
      </c>
    </row>
    <row r="67" spans="4:9" ht="12.75">
      <c r="D67">
        <f t="shared" si="0"/>
        <v>0.6399999999999993</v>
      </c>
      <c r="E67">
        <f t="shared" si="6"/>
        <v>1.5625000000000016</v>
      </c>
      <c r="F67">
        <f t="shared" si="5"/>
        <v>3.1999999999999966</v>
      </c>
      <c r="G67">
        <f t="shared" si="2"/>
        <v>21.575040322467952</v>
      </c>
      <c r="H67">
        <f t="shared" si="3"/>
        <v>-7.621951219512204</v>
      </c>
      <c r="I67">
        <f t="shared" si="4"/>
        <v>13.953089102955747</v>
      </c>
    </row>
    <row r="68" spans="4:9" ht="12.75">
      <c r="D68">
        <f aca="true" t="shared" si="7" ref="D68:D131">F68/($C$6*10^9)</f>
        <v>0.6499999999999992</v>
      </c>
      <c r="E68">
        <f t="shared" si="6"/>
        <v>1.53846153846154</v>
      </c>
      <c r="F68">
        <f t="shared" si="5"/>
        <v>3.2499999999999964</v>
      </c>
      <c r="G68">
        <f aca="true" t="shared" si="8" ref="G68:G103">$C$15*(E68^0.25-D68^2.75)/$C$8</f>
        <v>21.128041478176637</v>
      </c>
      <c r="H68">
        <f aca="true" t="shared" si="9" ref="H68:H131">-1*$C$7*$C$5/(F68*10^-9)/$C$8</f>
        <v>-7.504690431519709</v>
      </c>
      <c r="I68">
        <f aca="true" t="shared" si="10" ref="I68:I131">(G68+H68)</f>
        <v>13.623351046656929</v>
      </c>
    </row>
    <row r="69" spans="4:9" ht="12.75">
      <c r="D69">
        <f t="shared" si="7"/>
        <v>0.6599999999999993</v>
      </c>
      <c r="E69">
        <f aca="true" t="shared" si="11" ref="E69:E132">5/F69</f>
        <v>1.515151515151517</v>
      </c>
      <c r="F69">
        <f aca="true" t="shared" si="12" ref="F69:F132">F68+0.05</f>
        <v>3.2999999999999963</v>
      </c>
      <c r="G69">
        <f t="shared" si="8"/>
        <v>20.674086038140718</v>
      </c>
      <c r="H69">
        <f t="shared" si="9"/>
        <v>-7.390983000739109</v>
      </c>
      <c r="I69">
        <f t="shared" si="10"/>
        <v>13.28310303740161</v>
      </c>
    </row>
    <row r="70" spans="4:9" ht="12.75">
      <c r="D70">
        <f t="shared" si="7"/>
        <v>0.6699999999999993</v>
      </c>
      <c r="E70">
        <f t="shared" si="11"/>
        <v>1.4925373134328375</v>
      </c>
      <c r="F70">
        <f t="shared" si="12"/>
        <v>3.349999999999996</v>
      </c>
      <c r="G70">
        <f t="shared" si="8"/>
        <v>20.212996302840534</v>
      </c>
      <c r="H70">
        <f t="shared" si="9"/>
        <v>-7.280669821623598</v>
      </c>
      <c r="I70">
        <f t="shared" si="10"/>
        <v>12.932326481216936</v>
      </c>
    </row>
    <row r="71" spans="4:9" ht="12.75">
      <c r="D71">
        <f t="shared" si="7"/>
        <v>0.6799999999999992</v>
      </c>
      <c r="E71">
        <f t="shared" si="11"/>
        <v>1.4705882352941193</v>
      </c>
      <c r="F71">
        <f t="shared" si="12"/>
        <v>3.399999999999996</v>
      </c>
      <c r="G71">
        <f t="shared" si="8"/>
        <v>19.744598466941913</v>
      </c>
      <c r="H71">
        <f t="shared" si="9"/>
        <v>-7.1736011477761945</v>
      </c>
      <c r="I71">
        <f t="shared" si="10"/>
        <v>12.570997319165718</v>
      </c>
    </row>
    <row r="72" spans="4:9" ht="12.75">
      <c r="D72">
        <f t="shared" si="7"/>
        <v>0.6899999999999992</v>
      </c>
      <c r="E72">
        <f t="shared" si="11"/>
        <v>1.4492753623188424</v>
      </c>
      <c r="F72">
        <f t="shared" si="12"/>
        <v>3.4499999999999957</v>
      </c>
      <c r="G72">
        <f t="shared" si="8"/>
        <v>19.268722395292087</v>
      </c>
      <c r="H72">
        <f t="shared" si="9"/>
        <v>-7.069635913750451</v>
      </c>
      <c r="I72">
        <f t="shared" si="10"/>
        <v>12.199086481541636</v>
      </c>
    </row>
    <row r="73" spans="4:9" ht="12.75">
      <c r="D73">
        <f t="shared" si="7"/>
        <v>0.6999999999999991</v>
      </c>
      <c r="E73">
        <f t="shared" si="11"/>
        <v>1.4285714285714304</v>
      </c>
      <c r="F73">
        <f t="shared" si="12"/>
        <v>3.4999999999999956</v>
      </c>
      <c r="G73">
        <f t="shared" si="8"/>
        <v>18.785201415494758</v>
      </c>
      <c r="H73">
        <f t="shared" si="9"/>
        <v>-6.968641114982588</v>
      </c>
      <c r="I73">
        <f t="shared" si="10"/>
        <v>11.816560300512169</v>
      </c>
    </row>
    <row r="74" spans="4:9" ht="12.75">
      <c r="D74">
        <f t="shared" si="7"/>
        <v>0.7099999999999991</v>
      </c>
      <c r="E74">
        <f t="shared" si="11"/>
        <v>1.408450704225354</v>
      </c>
      <c r="F74">
        <f t="shared" si="12"/>
        <v>3.5499999999999954</v>
      </c>
      <c r="G74">
        <f t="shared" si="8"/>
        <v>18.293872125606935</v>
      </c>
      <c r="H74">
        <f t="shared" si="9"/>
        <v>-6.870491240123679</v>
      </c>
      <c r="I74">
        <f t="shared" si="10"/>
        <v>11.423380885483256</v>
      </c>
    </row>
    <row r="75" spans="4:9" ht="12.75">
      <c r="D75">
        <f t="shared" si="7"/>
        <v>0.7199999999999991</v>
      </c>
      <c r="E75">
        <f t="shared" si="11"/>
        <v>1.3888888888888908</v>
      </c>
      <c r="F75">
        <f t="shared" si="12"/>
        <v>3.599999999999995</v>
      </c>
      <c r="G75">
        <f t="shared" si="8"/>
        <v>17.794574215647696</v>
      </c>
      <c r="H75">
        <f t="shared" si="9"/>
        <v>-6.7750677506775165</v>
      </c>
      <c r="I75">
        <f t="shared" si="10"/>
        <v>11.01950646497018</v>
      </c>
    </row>
    <row r="76" spans="4:9" ht="12.75">
      <c r="D76">
        <f t="shared" si="7"/>
        <v>0.729999999999999</v>
      </c>
      <c r="E76">
        <f t="shared" si="11"/>
        <v>1.369863013698632</v>
      </c>
      <c r="F76">
        <f t="shared" si="12"/>
        <v>3.649999999999995</v>
      </c>
      <c r="G76">
        <f t="shared" si="8"/>
        <v>17.287150301738727</v>
      </c>
      <c r="H76">
        <f t="shared" si="9"/>
        <v>-6.682258603407963</v>
      </c>
      <c r="I76">
        <f t="shared" si="10"/>
        <v>10.604891698330764</v>
      </c>
    </row>
    <row r="77" spans="4:10" ht="12.75">
      <c r="D77" s="3">
        <f t="shared" si="7"/>
        <v>0.739999999999999</v>
      </c>
      <c r="E77">
        <f t="shared" si="11"/>
        <v>1.3513513513513533</v>
      </c>
      <c r="F77" s="3">
        <f t="shared" si="12"/>
        <v>3.699999999999995</v>
      </c>
      <c r="G77">
        <f t="shared" si="8"/>
        <v>16.77144577181297</v>
      </c>
      <c r="H77" s="3">
        <f t="shared" si="9"/>
        <v>-6.591957811470017</v>
      </c>
      <c r="I77" s="3">
        <f t="shared" si="10"/>
        <v>10.179487960342954</v>
      </c>
      <c r="J77" s="3"/>
    </row>
    <row r="78" spans="4:10" ht="12.75">
      <c r="D78" s="3">
        <f t="shared" si="7"/>
        <v>0.7499999999999989</v>
      </c>
      <c r="E78">
        <f t="shared" si="11"/>
        <v>1.3333333333333353</v>
      </c>
      <c r="F78" s="3">
        <f t="shared" si="12"/>
        <v>3.7499999999999947</v>
      </c>
      <c r="G78">
        <f t="shared" si="8"/>
        <v>16.247308641930267</v>
      </c>
      <c r="H78" s="3">
        <f t="shared" si="9"/>
        <v>-6.504065040650417</v>
      </c>
      <c r="I78" s="3">
        <f t="shared" si="10"/>
        <v>9.74324360127985</v>
      </c>
      <c r="J78" s="3"/>
    </row>
    <row r="79" spans="4:9" ht="12.75">
      <c r="D79">
        <f t="shared" si="7"/>
        <v>0.7599999999999989</v>
      </c>
      <c r="E79">
        <f t="shared" si="11"/>
        <v>1.3157894736842124</v>
      </c>
      <c r="F79">
        <f t="shared" si="12"/>
        <v>3.7999999999999945</v>
      </c>
      <c r="G79">
        <f t="shared" si="8"/>
        <v>15.714589422330793</v>
      </c>
      <c r="H79">
        <f t="shared" si="9"/>
        <v>-6.418485237483965</v>
      </c>
      <c r="I79">
        <f t="shared" si="10"/>
        <v>9.296104184846827</v>
      </c>
    </row>
    <row r="80" spans="4:9" ht="12.75">
      <c r="D80">
        <f t="shared" si="7"/>
        <v>0.7699999999999989</v>
      </c>
      <c r="E80">
        <f t="shared" si="11"/>
        <v>1.2987012987013007</v>
      </c>
      <c r="F80">
        <f t="shared" si="12"/>
        <v>3.8499999999999943</v>
      </c>
      <c r="G80">
        <f t="shared" si="8"/>
        <v>15.17314099243903</v>
      </c>
      <c r="H80">
        <f t="shared" si="9"/>
        <v>-6.33512828634781</v>
      </c>
      <c r="I80">
        <f t="shared" si="10"/>
        <v>8.83801270609122</v>
      </c>
    </row>
    <row r="81" spans="4:9" ht="12.75">
      <c r="D81">
        <f t="shared" si="7"/>
        <v>0.7799999999999988</v>
      </c>
      <c r="E81">
        <f t="shared" si="11"/>
        <v>1.282051282051284</v>
      </c>
      <c r="F81">
        <f t="shared" si="12"/>
        <v>3.899999999999994</v>
      </c>
      <c r="G81">
        <f t="shared" si="8"/>
        <v>14.622818484104316</v>
      </c>
      <c r="H81">
        <f t="shared" si="9"/>
        <v>-6.253908692933094</v>
      </c>
      <c r="I81">
        <f t="shared" si="10"/>
        <v>8.368909791171223</v>
      </c>
    </row>
    <row r="82" spans="4:9" ht="12.75">
      <c r="D82">
        <f t="shared" si="7"/>
        <v>0.7899999999999988</v>
      </c>
      <c r="E82">
        <f t="shared" si="11"/>
        <v>1.2658227848101284</v>
      </c>
      <c r="F82">
        <f t="shared" si="12"/>
        <v>3.949999999999994</v>
      </c>
      <c r="G82">
        <f t="shared" si="8"/>
        <v>14.063479172429403</v>
      </c>
      <c r="H82">
        <f t="shared" si="9"/>
        <v>-6.174745291756726</v>
      </c>
      <c r="I82">
        <f t="shared" si="10"/>
        <v>7.888733880672677</v>
      </c>
    </row>
    <row r="83" spans="4:9" ht="12.75">
      <c r="D83">
        <f t="shared" si="7"/>
        <v>0.7999999999999987</v>
      </c>
      <c r="E83">
        <f t="shared" si="11"/>
        <v>1.250000000000002</v>
      </c>
      <c r="F83">
        <f t="shared" si="12"/>
        <v>3.999999999999994</v>
      </c>
      <c r="G83">
        <f t="shared" si="8"/>
        <v>13.494982373597436</v>
      </c>
      <c r="H83">
        <f t="shared" si="9"/>
        <v>-6.097560975609768</v>
      </c>
      <c r="I83">
        <f t="shared" si="10"/>
        <v>7.397421397987668</v>
      </c>
    </row>
    <row r="84" spans="4:9" ht="12.75">
      <c r="D84">
        <f t="shared" si="7"/>
        <v>0.8099999999999987</v>
      </c>
      <c r="E84">
        <f t="shared" si="11"/>
        <v>1.2345679012345698</v>
      </c>
      <c r="F84">
        <f t="shared" si="12"/>
        <v>4.049999999999994</v>
      </c>
      <c r="G84">
        <f t="shared" si="8"/>
        <v>12.917189349160358</v>
      </c>
      <c r="H84">
        <f t="shared" si="9"/>
        <v>-6.022282445046684</v>
      </c>
      <c r="I84">
        <f t="shared" si="10"/>
        <v>6.894906904113674</v>
      </c>
    </row>
    <row r="85" spans="4:9" ht="12.75">
      <c r="D85">
        <f t="shared" si="7"/>
        <v>0.8199999999999987</v>
      </c>
      <c r="E85">
        <f t="shared" si="11"/>
        <v>1.2195121951219532</v>
      </c>
      <c r="F85">
        <f t="shared" si="12"/>
        <v>4.099999999999993</v>
      </c>
      <c r="G85">
        <f t="shared" si="8"/>
        <v>12.329963216299479</v>
      </c>
      <c r="H85">
        <f t="shared" si="9"/>
        <v>-5.948839976204651</v>
      </c>
      <c r="I85">
        <f t="shared" si="10"/>
        <v>6.381123240094828</v>
      </c>
    </row>
    <row r="86" spans="4:9" ht="12.75">
      <c r="D86">
        <f t="shared" si="7"/>
        <v>0.8299999999999986</v>
      </c>
      <c r="E86">
        <f t="shared" si="11"/>
        <v>1.2048192771084356</v>
      </c>
      <c r="F86">
        <f t="shared" si="12"/>
        <v>4.149999999999993</v>
      </c>
      <c r="G86">
        <f t="shared" si="8"/>
        <v>11.733168863611352</v>
      </c>
      <c r="H86">
        <f t="shared" si="9"/>
        <v>-5.877167205407004</v>
      </c>
      <c r="I86">
        <f t="shared" si="10"/>
        <v>5.856001658204348</v>
      </c>
    </row>
    <row r="87" spans="4:9" ht="12.75">
      <c r="D87">
        <f t="shared" si="7"/>
        <v>0.8399999999999986</v>
      </c>
      <c r="E87">
        <f t="shared" si="11"/>
        <v>1.1904761904761925</v>
      </c>
      <c r="F87">
        <f t="shared" si="12"/>
        <v>4.199999999999993</v>
      </c>
      <c r="G87">
        <f t="shared" si="8"/>
        <v>11.12667287201083</v>
      </c>
      <c r="H87">
        <f t="shared" si="9"/>
        <v>-5.80720092915216</v>
      </c>
      <c r="I87">
        <f t="shared" si="10"/>
        <v>5.319471942858671</v>
      </c>
    </row>
    <row r="88" spans="4:9" ht="12.75">
      <c r="D88">
        <f t="shared" si="7"/>
        <v>0.8499999999999985</v>
      </c>
      <c r="E88">
        <f t="shared" si="11"/>
        <v>1.1764705882352962</v>
      </c>
      <c r="F88">
        <f t="shared" si="12"/>
        <v>4.249999999999993</v>
      </c>
      <c r="G88">
        <f t="shared" si="8"/>
        <v>10.510343440378042</v>
      </c>
      <c r="H88">
        <f t="shared" si="9"/>
        <v>-5.738880918220958</v>
      </c>
      <c r="I88">
        <f t="shared" si="10"/>
        <v>4.771462522157084</v>
      </c>
    </row>
    <row r="89" spans="4:9" ht="12.75">
      <c r="D89">
        <f t="shared" si="7"/>
        <v>0.8599999999999985</v>
      </c>
      <c r="E89">
        <f t="shared" si="11"/>
        <v>1.1627906976744207</v>
      </c>
      <c r="F89">
        <f t="shared" si="12"/>
        <v>4.299999999999993</v>
      </c>
      <c r="G89">
        <f t="shared" si="8"/>
        <v>9.884050315607164</v>
      </c>
      <c r="H89">
        <f t="shared" si="9"/>
        <v>-5.6721497447532725</v>
      </c>
      <c r="I89">
        <f t="shared" si="10"/>
        <v>4.211900570853891</v>
      </c>
    </row>
    <row r="90" spans="4:9" ht="12.75">
      <c r="D90">
        <f t="shared" si="7"/>
        <v>0.8699999999999986</v>
      </c>
      <c r="E90">
        <f t="shared" si="11"/>
        <v>1.1494252873563238</v>
      </c>
      <c r="F90">
        <f t="shared" si="12"/>
        <v>4.3499999999999925</v>
      </c>
      <c r="G90">
        <f t="shared" si="8"/>
        <v>9.247664726743682</v>
      </c>
      <c r="H90">
        <f t="shared" si="9"/>
        <v>-5.606952621250361</v>
      </c>
      <c r="I90">
        <f t="shared" si="10"/>
        <v>3.6407121054933214</v>
      </c>
    </row>
    <row r="91" spans="4:9" ht="12.75">
      <c r="D91">
        <f t="shared" si="7"/>
        <v>0.8799999999999985</v>
      </c>
      <c r="E91">
        <f t="shared" si="11"/>
        <v>1.1363636363636382</v>
      </c>
      <c r="F91">
        <f t="shared" si="12"/>
        <v>4.399999999999992</v>
      </c>
      <c r="G91">
        <f t="shared" si="8"/>
        <v>8.601059322922296</v>
      </c>
      <c r="H91">
        <f t="shared" si="9"/>
        <v>-5.543237250554335</v>
      </c>
      <c r="I91">
        <f t="shared" si="10"/>
        <v>3.057822072367961</v>
      </c>
    </row>
    <row r="92" spans="4:9" ht="12.75">
      <c r="D92">
        <f t="shared" si="7"/>
        <v>0.8899999999999985</v>
      </c>
      <c r="E92">
        <f t="shared" si="11"/>
        <v>1.1235955056179796</v>
      </c>
      <c r="F92">
        <f t="shared" si="12"/>
        <v>4.449999999999992</v>
      </c>
      <c r="G92">
        <f t="shared" si="8"/>
        <v>7.944108114841222</v>
      </c>
      <c r="H92">
        <f t="shared" si="9"/>
        <v>-5.480953685941365</v>
      </c>
      <c r="I92">
        <f t="shared" si="10"/>
        <v>2.4631544288998573</v>
      </c>
    </row>
    <row r="93" spans="4:9" ht="12.75">
      <c r="D93">
        <f t="shared" si="7"/>
        <v>0.8999999999999984</v>
      </c>
      <c r="E93">
        <f t="shared" si="11"/>
        <v>1.1111111111111132</v>
      </c>
      <c r="F93">
        <f t="shared" si="12"/>
        <v>4.499999999999992</v>
      </c>
      <c r="G93">
        <f t="shared" si="8"/>
        <v>7.276686419529924</v>
      </c>
      <c r="H93">
        <f t="shared" si="9"/>
        <v>-5.420054200542016</v>
      </c>
      <c r="I93">
        <f t="shared" si="10"/>
        <v>1.856632218987908</v>
      </c>
    </row>
    <row r="94" spans="4:9" ht="12.75">
      <c r="D94">
        <f t="shared" si="7"/>
        <v>0.9099999999999984</v>
      </c>
      <c r="E94">
        <f t="shared" si="11"/>
        <v>1.0989010989011008</v>
      </c>
      <c r="F94">
        <f t="shared" si="12"/>
        <v>4.549999999999992</v>
      </c>
      <c r="G94">
        <f t="shared" si="8"/>
        <v>6.59867080818629</v>
      </c>
      <c r="H94">
        <f t="shared" si="9"/>
        <v>-5.360493165371225</v>
      </c>
      <c r="I94">
        <f t="shared" si="10"/>
        <v>1.2381776428150646</v>
      </c>
    </row>
    <row r="95" spans="4:9" ht="12.75">
      <c r="D95">
        <f t="shared" si="7"/>
        <v>0.9199999999999984</v>
      </c>
      <c r="E95">
        <f t="shared" si="11"/>
        <v>1.0869565217391324</v>
      </c>
      <c r="F95">
        <f t="shared" si="12"/>
        <v>4.599999999999992</v>
      </c>
      <c r="G95">
        <f t="shared" si="8"/>
        <v>5.909939056877364</v>
      </c>
      <c r="H95">
        <f t="shared" si="9"/>
        <v>-5.302226935312842</v>
      </c>
      <c r="I95">
        <f t="shared" si="10"/>
        <v>0.6077121215645214</v>
      </c>
    </row>
    <row r="96" spans="4:9" ht="12.75">
      <c r="D96">
        <f t="shared" si="7"/>
        <v>0.9299999999999983</v>
      </c>
      <c r="E96">
        <f t="shared" si="11"/>
        <v>1.075268817204303</v>
      </c>
      <c r="F96">
        <f t="shared" si="12"/>
        <v>4.6499999999999915</v>
      </c>
      <c r="G96">
        <f t="shared" si="8"/>
        <v>5.210370099913273</v>
      </c>
      <c r="H96">
        <f t="shared" si="9"/>
        <v>-5.245213742460016</v>
      </c>
      <c r="I96">
        <f t="shared" si="10"/>
        <v>-0.03484364254674244</v>
      </c>
    </row>
    <row r="97" spans="4:9" ht="12.75">
      <c r="D97">
        <f t="shared" si="7"/>
        <v>0.9399999999999983</v>
      </c>
      <c r="E97">
        <f t="shared" si="11"/>
        <v>1.0638297872340445</v>
      </c>
      <c r="F97">
        <f t="shared" si="12"/>
        <v>4.699999999999991</v>
      </c>
      <c r="G97">
        <f t="shared" si="8"/>
        <v>4.499843985718978</v>
      </c>
      <c r="H97">
        <f t="shared" si="9"/>
        <v>-5.189413596263633</v>
      </c>
      <c r="I97">
        <f t="shared" si="10"/>
        <v>-0.6895696105446554</v>
      </c>
    </row>
    <row r="98" spans="4:9" ht="12.75">
      <c r="D98">
        <f t="shared" si="7"/>
        <v>0.9499999999999982</v>
      </c>
      <c r="E98">
        <f t="shared" si="11"/>
        <v>1.0526315789473704</v>
      </c>
      <c r="F98">
        <f t="shared" si="12"/>
        <v>4.749999999999991</v>
      </c>
      <c r="G98">
        <f t="shared" si="8"/>
        <v>3.7782418350415807</v>
      </c>
      <c r="H98">
        <f t="shared" si="9"/>
        <v>-5.134788189987174</v>
      </c>
      <c r="I98">
        <f t="shared" si="10"/>
        <v>-1.3565463549455932</v>
      </c>
    </row>
    <row r="99" spans="4:9" ht="12.75">
      <c r="D99">
        <f t="shared" si="7"/>
        <v>0.9599999999999982</v>
      </c>
      <c r="E99">
        <f t="shared" si="11"/>
        <v>1.0416666666666687</v>
      </c>
      <c r="F99">
        <f t="shared" si="12"/>
        <v>4.799999999999991</v>
      </c>
      <c r="G99">
        <f t="shared" si="8"/>
        <v>3.045445801343246</v>
      </c>
      <c r="H99">
        <f t="shared" si="9"/>
        <v>-5.081300813008141</v>
      </c>
      <c r="I99">
        <f t="shared" si="10"/>
        <v>-2.0358550116648955</v>
      </c>
    </row>
    <row r="100" spans="4:9" ht="12.75">
      <c r="D100">
        <f t="shared" si="7"/>
        <v>0.9699999999999982</v>
      </c>
      <c r="E100">
        <f t="shared" si="11"/>
        <v>1.0309278350515483</v>
      </c>
      <c r="F100">
        <f t="shared" si="12"/>
        <v>4.849999999999991</v>
      </c>
      <c r="G100">
        <f t="shared" si="8"/>
        <v>2.301339033240914</v>
      </c>
      <c r="H100">
        <f t="shared" si="9"/>
        <v>-5.0289162685441395</v>
      </c>
      <c r="I100">
        <f t="shared" si="10"/>
        <v>-2.7275772353032255</v>
      </c>
    </row>
    <row r="101" spans="4:9" ht="12.75">
      <c r="D101">
        <f t="shared" si="7"/>
        <v>0.9799999999999981</v>
      </c>
      <c r="E101">
        <f t="shared" si="11"/>
        <v>1.0204081632653081</v>
      </c>
      <c r="F101">
        <f t="shared" si="12"/>
        <v>4.899999999999991</v>
      </c>
      <c r="G101">
        <f t="shared" si="8"/>
        <v>1.5458056388642818</v>
      </c>
      <c r="H101">
        <f t="shared" si="9"/>
        <v>-4.977600796416137</v>
      </c>
      <c r="I101">
        <f t="shared" si="10"/>
        <v>-3.4317951575518553</v>
      </c>
    </row>
    <row r="102" spans="4:9" ht="12.75">
      <c r="D102">
        <f t="shared" si="7"/>
        <v>0.9899999999999981</v>
      </c>
      <c r="E102">
        <f t="shared" si="11"/>
        <v>1.0101010101010122</v>
      </c>
      <c r="F102">
        <f t="shared" si="12"/>
        <v>4.94999999999999</v>
      </c>
      <c r="G102">
        <f t="shared" si="8"/>
        <v>0.778730652012622</v>
      </c>
      <c r="H102">
        <f t="shared" si="9"/>
        <v>-4.927322000492743</v>
      </c>
      <c r="I102">
        <f t="shared" si="10"/>
        <v>-4.148591348480121</v>
      </c>
    </row>
    <row r="103" spans="4:9" ht="12.75">
      <c r="D103">
        <f t="shared" si="7"/>
        <v>0.999999999999998</v>
      </c>
      <c r="E103">
        <f t="shared" si="11"/>
        <v>1.000000000000002</v>
      </c>
      <c r="F103">
        <f t="shared" si="12"/>
        <v>4.99999999999999</v>
      </c>
      <c r="G103">
        <f t="shared" si="8"/>
        <v>1.5679383623598853E-13</v>
      </c>
      <c r="H103">
        <f t="shared" si="9"/>
        <v>-4.878048780487815</v>
      </c>
      <c r="I103">
        <f t="shared" si="10"/>
        <v>-4.878048780487658</v>
      </c>
    </row>
    <row r="104" spans="4:9" ht="12.75">
      <c r="D104">
        <f t="shared" si="7"/>
        <v>1.009999999999998</v>
      </c>
      <c r="E104">
        <f t="shared" si="11"/>
        <v>0.9900990099009921</v>
      </c>
      <c r="F104">
        <f t="shared" si="12"/>
        <v>5.04999999999999</v>
      </c>
      <c r="G104">
        <v>0</v>
      </c>
      <c r="H104">
        <f t="shared" si="9"/>
        <v>-4.829751267809718</v>
      </c>
      <c r="I104">
        <f t="shared" si="10"/>
        <v>-4.829751267809718</v>
      </c>
    </row>
    <row r="105" spans="4:9" ht="12.75">
      <c r="D105">
        <f t="shared" si="7"/>
        <v>1.019999999999998</v>
      </c>
      <c r="E105">
        <f t="shared" si="11"/>
        <v>0.980392156862747</v>
      </c>
      <c r="F105">
        <f t="shared" si="12"/>
        <v>5.09999999999999</v>
      </c>
      <c r="G105">
        <v>0</v>
      </c>
      <c r="H105">
        <f t="shared" si="9"/>
        <v>-4.782400765184133</v>
      </c>
      <c r="I105">
        <f t="shared" si="10"/>
        <v>-4.782400765184133</v>
      </c>
    </row>
    <row r="106" spans="4:9" ht="12.75">
      <c r="D106">
        <f t="shared" si="7"/>
        <v>1.029999999999998</v>
      </c>
      <c r="E106">
        <f t="shared" si="11"/>
        <v>0.9708737864077689</v>
      </c>
      <c r="F106">
        <f t="shared" si="12"/>
        <v>5.14999999999999</v>
      </c>
      <c r="G106">
        <v>0</v>
      </c>
      <c r="H106">
        <f t="shared" si="9"/>
        <v>-4.735969689793996</v>
      </c>
      <c r="I106">
        <f t="shared" si="10"/>
        <v>-4.735969689793996</v>
      </c>
    </row>
    <row r="107" spans="4:9" ht="12.75">
      <c r="D107">
        <f t="shared" si="7"/>
        <v>1.0399999999999978</v>
      </c>
      <c r="E107">
        <f t="shared" si="11"/>
        <v>0.9615384615384635</v>
      </c>
      <c r="F107">
        <f t="shared" si="12"/>
        <v>5.1999999999999895</v>
      </c>
      <c r="G107">
        <v>0</v>
      </c>
      <c r="H107">
        <f t="shared" si="9"/>
        <v>-4.690431519699823</v>
      </c>
      <c r="I107">
        <f t="shared" si="10"/>
        <v>-4.690431519699823</v>
      </c>
    </row>
    <row r="108" spans="4:9" ht="12.75">
      <c r="D108">
        <f t="shared" si="7"/>
        <v>1.0499999999999978</v>
      </c>
      <c r="E108">
        <f t="shared" si="11"/>
        <v>0.9523809523809543</v>
      </c>
      <c r="F108">
        <f t="shared" si="12"/>
        <v>5.249999999999989</v>
      </c>
      <c r="G108">
        <v>0</v>
      </c>
      <c r="H108">
        <f t="shared" si="9"/>
        <v>-4.645760743321729</v>
      </c>
      <c r="I108">
        <f t="shared" si="10"/>
        <v>-4.645760743321729</v>
      </c>
    </row>
    <row r="109" spans="4:9" ht="12.75">
      <c r="D109">
        <f t="shared" si="7"/>
        <v>1.0599999999999978</v>
      </c>
      <c r="E109">
        <f t="shared" si="11"/>
        <v>0.9433962264150962</v>
      </c>
      <c r="F109">
        <f t="shared" si="12"/>
        <v>5.299999999999989</v>
      </c>
      <c r="G109">
        <v>0</v>
      </c>
      <c r="H109">
        <f t="shared" si="9"/>
        <v>-4.601932811780959</v>
      </c>
      <c r="I109">
        <f t="shared" si="10"/>
        <v>-4.601932811780959</v>
      </c>
    </row>
    <row r="110" spans="4:9" ht="12.75">
      <c r="D110">
        <f t="shared" si="7"/>
        <v>1.0699999999999978</v>
      </c>
      <c r="E110">
        <f t="shared" si="11"/>
        <v>0.9345794392523383</v>
      </c>
      <c r="F110">
        <f t="shared" si="12"/>
        <v>5.349999999999989</v>
      </c>
      <c r="G110">
        <v>0</v>
      </c>
      <c r="H110">
        <f t="shared" si="9"/>
        <v>-4.558924093913847</v>
      </c>
      <c r="I110">
        <f t="shared" si="10"/>
        <v>-4.558924093913847</v>
      </c>
    </row>
    <row r="111" spans="4:9" ht="12.75">
      <c r="D111">
        <f t="shared" si="7"/>
        <v>1.0799999999999979</v>
      </c>
      <c r="E111">
        <f t="shared" si="11"/>
        <v>0.9259259259259278</v>
      </c>
      <c r="F111">
        <f t="shared" si="12"/>
        <v>5.399999999999989</v>
      </c>
      <c r="G111">
        <v>0</v>
      </c>
      <c r="H111">
        <f t="shared" si="9"/>
        <v>-4.516711833785015</v>
      </c>
      <c r="I111">
        <f t="shared" si="10"/>
        <v>-4.516711833785015</v>
      </c>
    </row>
    <row r="112" spans="4:9" ht="12.75">
      <c r="D112">
        <f t="shared" si="7"/>
        <v>1.0899999999999976</v>
      </c>
      <c r="E112">
        <f t="shared" si="11"/>
        <v>0.9174311926605524</v>
      </c>
      <c r="F112">
        <f t="shared" si="12"/>
        <v>5.449999999999989</v>
      </c>
      <c r="G112">
        <v>0</v>
      </c>
      <c r="H112">
        <f t="shared" si="9"/>
        <v>-4.475274110539281</v>
      </c>
      <c r="I112">
        <f t="shared" si="10"/>
        <v>-4.475274110539281</v>
      </c>
    </row>
    <row r="113" spans="4:9" ht="12.75">
      <c r="D113">
        <f t="shared" si="7"/>
        <v>1.0999999999999976</v>
      </c>
      <c r="E113">
        <f t="shared" si="11"/>
        <v>0.909090909090911</v>
      </c>
      <c r="F113">
        <f t="shared" si="12"/>
        <v>5.4999999999999885</v>
      </c>
      <c r="G113">
        <v>0</v>
      </c>
      <c r="H113">
        <f t="shared" si="9"/>
        <v>-4.43458980044347</v>
      </c>
      <c r="I113">
        <f t="shared" si="10"/>
        <v>-4.43458980044347</v>
      </c>
    </row>
    <row r="114" spans="4:9" ht="12.75">
      <c r="D114">
        <f t="shared" si="7"/>
        <v>1.1099999999999977</v>
      </c>
      <c r="E114">
        <f t="shared" si="11"/>
        <v>0.9009009009009028</v>
      </c>
      <c r="F114">
        <f t="shared" si="12"/>
        <v>5.549999999999988</v>
      </c>
      <c r="G114">
        <v>0</v>
      </c>
      <c r="H114">
        <f t="shared" si="9"/>
        <v>-4.394638540980015</v>
      </c>
      <c r="I114">
        <f t="shared" si="10"/>
        <v>-4.394638540980015</v>
      </c>
    </row>
    <row r="115" spans="4:9" ht="12.75">
      <c r="D115">
        <f t="shared" si="7"/>
        <v>1.1199999999999977</v>
      </c>
      <c r="E115">
        <f t="shared" si="11"/>
        <v>0.8928571428571448</v>
      </c>
      <c r="F115">
        <f t="shared" si="12"/>
        <v>5.599999999999988</v>
      </c>
      <c r="G115">
        <v>0</v>
      </c>
      <c r="H115">
        <f t="shared" si="9"/>
        <v>-4.355400696864122</v>
      </c>
      <c r="I115">
        <f t="shared" si="10"/>
        <v>-4.355400696864122</v>
      </c>
    </row>
    <row r="116" spans="4:9" ht="12.75">
      <c r="D116">
        <f t="shared" si="7"/>
        <v>1.1299999999999977</v>
      </c>
      <c r="E116">
        <f t="shared" si="11"/>
        <v>0.8849557522123913</v>
      </c>
      <c r="F116">
        <f t="shared" si="12"/>
        <v>5.649999999999988</v>
      </c>
      <c r="G116">
        <v>0</v>
      </c>
      <c r="H116">
        <f t="shared" si="9"/>
        <v>-4.316857327865324</v>
      </c>
      <c r="I116">
        <f t="shared" si="10"/>
        <v>-4.316857327865324</v>
      </c>
    </row>
    <row r="117" spans="4:9" ht="12.75">
      <c r="D117">
        <f t="shared" si="7"/>
        <v>1.1399999999999975</v>
      </c>
      <c r="E117">
        <f t="shared" si="11"/>
        <v>0.8771929824561422</v>
      </c>
      <c r="F117">
        <f t="shared" si="12"/>
        <v>5.699999999999988</v>
      </c>
      <c r="G117">
        <v>0</v>
      </c>
      <c r="H117">
        <f t="shared" si="9"/>
        <v>-4.278990158322646</v>
      </c>
      <c r="I117">
        <f t="shared" si="10"/>
        <v>-4.278990158322646</v>
      </c>
    </row>
    <row r="118" spans="4:9" ht="12.75">
      <c r="D118">
        <f t="shared" si="7"/>
        <v>1.1499999999999975</v>
      </c>
      <c r="E118">
        <f t="shared" si="11"/>
        <v>0.8695652173913062</v>
      </c>
      <c r="F118">
        <f t="shared" si="12"/>
        <v>5.749999999999988</v>
      </c>
      <c r="G118">
        <v>0</v>
      </c>
      <c r="H118">
        <f t="shared" si="9"/>
        <v>-4.241781548250276</v>
      </c>
      <c r="I118">
        <f t="shared" si="10"/>
        <v>-4.241781548250276</v>
      </c>
    </row>
    <row r="119" spans="4:9" ht="12.75">
      <c r="D119">
        <f t="shared" si="7"/>
        <v>1.1599999999999975</v>
      </c>
      <c r="E119">
        <f t="shared" si="11"/>
        <v>0.8620689655172432</v>
      </c>
      <c r="F119">
        <f t="shared" si="12"/>
        <v>5.799999999999987</v>
      </c>
      <c r="G119">
        <v>0</v>
      </c>
      <c r="H119">
        <f t="shared" si="9"/>
        <v>-4.205214465937773</v>
      </c>
      <c r="I119">
        <f t="shared" si="10"/>
        <v>-4.205214465937773</v>
      </c>
    </row>
    <row r="120" spans="4:9" ht="12.75">
      <c r="D120">
        <f t="shared" si="7"/>
        <v>1.1699999999999975</v>
      </c>
      <c r="E120">
        <f t="shared" si="11"/>
        <v>0.8547008547008565</v>
      </c>
      <c r="F120">
        <f t="shared" si="12"/>
        <v>5.849999999999987</v>
      </c>
      <c r="G120">
        <v>0</v>
      </c>
      <c r="H120">
        <f t="shared" si="9"/>
        <v>-4.169272461955399</v>
      </c>
      <c r="I120">
        <f t="shared" si="10"/>
        <v>-4.169272461955399</v>
      </c>
    </row>
    <row r="121" spans="4:9" ht="12.75">
      <c r="D121">
        <f t="shared" si="7"/>
        <v>1.1799999999999975</v>
      </c>
      <c r="E121">
        <f t="shared" si="11"/>
        <v>0.8474576271186459</v>
      </c>
      <c r="F121">
        <f t="shared" si="12"/>
        <v>5.899999999999987</v>
      </c>
      <c r="G121">
        <v>0</v>
      </c>
      <c r="H121">
        <f t="shared" si="9"/>
        <v>-4.133939644481201</v>
      </c>
      <c r="I121">
        <f t="shared" si="10"/>
        <v>-4.133939644481201</v>
      </c>
    </row>
    <row r="122" spans="4:9" ht="12.75">
      <c r="D122">
        <f t="shared" si="7"/>
        <v>1.1899999999999973</v>
      </c>
      <c r="E122">
        <f t="shared" si="11"/>
        <v>0.8403361344537834</v>
      </c>
      <c r="F122">
        <f t="shared" si="12"/>
        <v>5.949999999999987</v>
      </c>
      <c r="G122">
        <v>0</v>
      </c>
      <c r="H122">
        <f t="shared" si="9"/>
        <v>-4.0992006558721155</v>
      </c>
      <c r="I122">
        <f t="shared" si="10"/>
        <v>-4.0992006558721155</v>
      </c>
    </row>
    <row r="123" spans="4:9" ht="12.75">
      <c r="D123">
        <f t="shared" si="7"/>
        <v>1.1999999999999973</v>
      </c>
      <c r="E123">
        <f t="shared" si="11"/>
        <v>0.8333333333333351</v>
      </c>
      <c r="F123">
        <f t="shared" si="12"/>
        <v>5.999999999999987</v>
      </c>
      <c r="G123">
        <v>0</v>
      </c>
      <c r="H123">
        <f t="shared" si="9"/>
        <v>-4.065040650406514</v>
      </c>
      <c r="I123">
        <f t="shared" si="10"/>
        <v>-4.065040650406514</v>
      </c>
    </row>
    <row r="124" spans="4:9" ht="12.75">
      <c r="D124">
        <f t="shared" si="7"/>
        <v>1.2099999999999973</v>
      </c>
      <c r="E124">
        <f t="shared" si="11"/>
        <v>0.8264462809917373</v>
      </c>
      <c r="F124">
        <f t="shared" si="12"/>
        <v>6.0499999999999865</v>
      </c>
      <c r="G124">
        <v>0</v>
      </c>
      <c r="H124">
        <f t="shared" si="9"/>
        <v>-4.031445273130426</v>
      </c>
      <c r="I124">
        <f t="shared" si="10"/>
        <v>-4.031445273130426</v>
      </c>
    </row>
    <row r="125" spans="4:9" ht="12.75">
      <c r="D125">
        <f t="shared" si="7"/>
        <v>1.2199999999999973</v>
      </c>
      <c r="E125">
        <f t="shared" si="11"/>
        <v>0.8196721311475428</v>
      </c>
      <c r="F125">
        <f t="shared" si="12"/>
        <v>6.099999999999986</v>
      </c>
      <c r="G125">
        <v>0</v>
      </c>
      <c r="H125">
        <f t="shared" si="9"/>
        <v>-3.998400639744112</v>
      </c>
      <c r="I125">
        <f t="shared" si="10"/>
        <v>-3.998400639744112</v>
      </c>
    </row>
    <row r="126" spans="4:9" ht="12.75">
      <c r="D126">
        <f t="shared" si="7"/>
        <v>1.2299999999999973</v>
      </c>
      <c r="E126">
        <f t="shared" si="11"/>
        <v>0.8130081300813027</v>
      </c>
      <c r="F126">
        <f t="shared" si="12"/>
        <v>6.149999999999986</v>
      </c>
      <c r="G126">
        <v>0</v>
      </c>
      <c r="H126">
        <f t="shared" si="9"/>
        <v>-3.9658933174697704</v>
      </c>
      <c r="I126">
        <f t="shared" si="10"/>
        <v>-3.9658933174697704</v>
      </c>
    </row>
    <row r="127" spans="4:9" ht="12.75">
      <c r="D127">
        <f t="shared" si="7"/>
        <v>1.239999999999997</v>
      </c>
      <c r="E127">
        <f t="shared" si="11"/>
        <v>0.8064516129032276</v>
      </c>
      <c r="F127">
        <f t="shared" si="12"/>
        <v>6.199999999999986</v>
      </c>
      <c r="G127">
        <v>0</v>
      </c>
      <c r="H127">
        <f t="shared" si="9"/>
        <v>-3.9339103068450143</v>
      </c>
      <c r="I127">
        <f t="shared" si="10"/>
        <v>-3.9339103068450143</v>
      </c>
    </row>
    <row r="128" spans="4:9" ht="12.75">
      <c r="D128">
        <f t="shared" si="7"/>
        <v>1.2499999999999971</v>
      </c>
      <c r="E128">
        <f t="shared" si="11"/>
        <v>0.8000000000000018</v>
      </c>
      <c r="F128">
        <f t="shared" si="12"/>
        <v>6.249999999999986</v>
      </c>
      <c r="G128">
        <v>0</v>
      </c>
      <c r="H128">
        <f t="shared" si="9"/>
        <v>-3.902439024390253</v>
      </c>
      <c r="I128">
        <f t="shared" si="10"/>
        <v>-3.902439024390253</v>
      </c>
    </row>
    <row r="129" spans="4:9" ht="12.75">
      <c r="D129">
        <f t="shared" si="7"/>
        <v>1.2599999999999971</v>
      </c>
      <c r="E129">
        <f t="shared" si="11"/>
        <v>0.7936507936507955</v>
      </c>
      <c r="F129">
        <f t="shared" si="12"/>
        <v>6.299999999999986</v>
      </c>
      <c r="G129">
        <v>0</v>
      </c>
      <c r="H129">
        <f t="shared" si="9"/>
        <v>-3.8714672861014416</v>
      </c>
      <c r="I129">
        <f t="shared" si="10"/>
        <v>-3.8714672861014416</v>
      </c>
    </row>
    <row r="130" spans="4:9" ht="12.75">
      <c r="D130">
        <f t="shared" si="7"/>
        <v>1.2699999999999971</v>
      </c>
      <c r="E130">
        <f t="shared" si="11"/>
        <v>0.7874015748031514</v>
      </c>
      <c r="F130">
        <f t="shared" si="12"/>
        <v>6.349999999999985</v>
      </c>
      <c r="G130">
        <v>0</v>
      </c>
      <c r="H130">
        <f t="shared" si="9"/>
        <v>-3.840983291722691</v>
      </c>
      <c r="I130">
        <f t="shared" si="10"/>
        <v>-3.840983291722691</v>
      </c>
    </row>
    <row r="131" spans="4:9" ht="12.75">
      <c r="D131">
        <f t="shared" si="7"/>
        <v>1.2799999999999971</v>
      </c>
      <c r="E131">
        <f t="shared" si="11"/>
        <v>0.7812500000000018</v>
      </c>
      <c r="F131">
        <f t="shared" si="12"/>
        <v>6.399999999999985</v>
      </c>
      <c r="G131">
        <v>0</v>
      </c>
      <c r="H131">
        <f t="shared" si="9"/>
        <v>-3.8109756097561074</v>
      </c>
      <c r="I131">
        <f t="shared" si="10"/>
        <v>-3.8109756097561074</v>
      </c>
    </row>
    <row r="132" spans="4:9" ht="12.75">
      <c r="D132">
        <f aca="true" t="shared" si="13" ref="D132:D195">F132/($C$6*10^9)</f>
        <v>1.289999999999997</v>
      </c>
      <c r="E132">
        <f t="shared" si="11"/>
        <v>0.7751937984496142</v>
      </c>
      <c r="F132">
        <f t="shared" si="12"/>
        <v>6.449999999999985</v>
      </c>
      <c r="G132">
        <v>0</v>
      </c>
      <c r="H132">
        <f aca="true" t="shared" si="14" ref="H132:H195">-1*$C$7*$C$5/(F132*10^-9)/$C$8</f>
        <v>-3.7814331631688503</v>
      </c>
      <c r="I132">
        <f aca="true" t="shared" si="15" ref="I132:I195">(G132+H132)</f>
        <v>-3.7814331631688503</v>
      </c>
    </row>
    <row r="133" spans="4:9" ht="12.75">
      <c r="D133">
        <f t="shared" si="13"/>
        <v>1.299999999999997</v>
      </c>
      <c r="E133">
        <f aca="true" t="shared" si="16" ref="E133:E196">5/F133</f>
        <v>0.769230769230771</v>
      </c>
      <c r="F133">
        <f aca="true" t="shared" si="17" ref="F133:F196">F132+0.05</f>
        <v>6.499999999999985</v>
      </c>
      <c r="G133">
        <v>0</v>
      </c>
      <c r="H133">
        <f t="shared" si="14"/>
        <v>-3.752345215759859</v>
      </c>
      <c r="I133">
        <f t="shared" si="15"/>
        <v>-3.752345215759859</v>
      </c>
    </row>
    <row r="134" spans="4:9" ht="12.75">
      <c r="D134">
        <f t="shared" si="13"/>
        <v>1.309999999999997</v>
      </c>
      <c r="E134">
        <f t="shared" si="16"/>
        <v>0.763358778625956</v>
      </c>
      <c r="F134">
        <f t="shared" si="17"/>
        <v>6.549999999999985</v>
      </c>
      <c r="G134">
        <v>0</v>
      </c>
      <c r="H134">
        <f t="shared" si="14"/>
        <v>-3.7237013591510055</v>
      </c>
      <c r="I134">
        <f t="shared" si="15"/>
        <v>-3.7237013591510055</v>
      </c>
    </row>
    <row r="135" spans="4:9" ht="12.75">
      <c r="D135">
        <f t="shared" si="13"/>
        <v>1.319999999999997</v>
      </c>
      <c r="E135">
        <f t="shared" si="16"/>
        <v>0.7575757575757593</v>
      </c>
      <c r="F135">
        <f t="shared" si="17"/>
        <v>6.5999999999999845</v>
      </c>
      <c r="G135">
        <v>0</v>
      </c>
      <c r="H135">
        <f t="shared" si="14"/>
        <v>-3.6954915003695588</v>
      </c>
      <c r="I135">
        <f t="shared" si="15"/>
        <v>-3.6954915003695588</v>
      </c>
    </row>
    <row r="136" spans="4:9" ht="12.75">
      <c r="D136">
        <f t="shared" si="13"/>
        <v>1.329999999999997</v>
      </c>
      <c r="E136">
        <f t="shared" si="16"/>
        <v>0.751879699248122</v>
      </c>
      <c r="F136">
        <f t="shared" si="17"/>
        <v>6.649999999999984</v>
      </c>
      <c r="G136">
        <v>0</v>
      </c>
      <c r="H136">
        <f t="shared" si="14"/>
        <v>-3.66770584999084</v>
      </c>
      <c r="I136">
        <f t="shared" si="15"/>
        <v>-3.66770584999084</v>
      </c>
    </row>
    <row r="137" spans="4:9" ht="12.75">
      <c r="D137">
        <f t="shared" si="13"/>
        <v>1.3399999999999967</v>
      </c>
      <c r="E137">
        <f t="shared" si="16"/>
        <v>0.7462686567164196</v>
      </c>
      <c r="F137">
        <f t="shared" si="17"/>
        <v>6.699999999999984</v>
      </c>
      <c r="G137">
        <v>0</v>
      </c>
      <c r="H137">
        <f t="shared" si="14"/>
        <v>-3.6403349108118044</v>
      </c>
      <c r="I137">
        <f t="shared" si="15"/>
        <v>-3.6403349108118044</v>
      </c>
    </row>
    <row r="138" spans="4:9" ht="12.75">
      <c r="D138">
        <f t="shared" si="13"/>
        <v>1.3499999999999968</v>
      </c>
      <c r="E138">
        <f t="shared" si="16"/>
        <v>0.7407407407407425</v>
      </c>
      <c r="F138">
        <f t="shared" si="17"/>
        <v>6.749999999999984</v>
      </c>
      <c r="G138">
        <v>0</v>
      </c>
      <c r="H138">
        <f t="shared" si="14"/>
        <v>-3.613369467028013</v>
      </c>
      <c r="I138">
        <f t="shared" si="15"/>
        <v>-3.613369467028013</v>
      </c>
    </row>
    <row r="139" spans="4:9" ht="12.75">
      <c r="D139">
        <f t="shared" si="13"/>
        <v>1.3599999999999968</v>
      </c>
      <c r="E139">
        <f t="shared" si="16"/>
        <v>0.7352941176470605</v>
      </c>
      <c r="F139">
        <f t="shared" si="17"/>
        <v>6.799999999999984</v>
      </c>
      <c r="G139">
        <v>0</v>
      </c>
      <c r="H139">
        <f t="shared" si="14"/>
        <v>-3.5868005738881017</v>
      </c>
      <c r="I139">
        <f t="shared" si="15"/>
        <v>-3.5868005738881017</v>
      </c>
    </row>
    <row r="140" spans="4:9" ht="12.75">
      <c r="D140">
        <f t="shared" si="13"/>
        <v>1.3699999999999968</v>
      </c>
      <c r="E140">
        <f t="shared" si="16"/>
        <v>0.7299270072992718</v>
      </c>
      <c r="F140">
        <f t="shared" si="17"/>
        <v>6.849999999999984</v>
      </c>
      <c r="G140">
        <v>0</v>
      </c>
      <c r="H140">
        <f t="shared" si="14"/>
        <v>-3.560619547801327</v>
      </c>
      <c r="I140">
        <f t="shared" si="15"/>
        <v>-3.560619547801327</v>
      </c>
    </row>
    <row r="141" spans="4:9" ht="12.75">
      <c r="D141">
        <f t="shared" si="13"/>
        <v>1.3799999999999968</v>
      </c>
      <c r="E141">
        <f t="shared" si="16"/>
        <v>0.7246376811594221</v>
      </c>
      <c r="F141">
        <f t="shared" si="17"/>
        <v>6.8999999999999835</v>
      </c>
      <c r="G141">
        <v>0</v>
      </c>
      <c r="H141">
        <f t="shared" si="14"/>
        <v>-3.53481795687523</v>
      </c>
      <c r="I141">
        <f t="shared" si="15"/>
        <v>-3.53481795687523</v>
      </c>
    </row>
    <row r="142" spans="4:9" ht="12.75">
      <c r="D142">
        <f t="shared" si="13"/>
        <v>1.3899999999999966</v>
      </c>
      <c r="E142">
        <f t="shared" si="16"/>
        <v>0.7194244604316564</v>
      </c>
      <c r="F142">
        <f t="shared" si="17"/>
        <v>6.949999999999983</v>
      </c>
      <c r="G142">
        <v>0</v>
      </c>
      <c r="H142">
        <f t="shared" si="14"/>
        <v>-3.5093876118617393</v>
      </c>
      <c r="I142">
        <f t="shared" si="15"/>
        <v>-3.5093876118617393</v>
      </c>
    </row>
    <row r="143" spans="4:9" ht="12.75">
      <c r="D143">
        <f t="shared" si="13"/>
        <v>1.3999999999999966</v>
      </c>
      <c r="E143">
        <f t="shared" si="16"/>
        <v>0.714285714285716</v>
      </c>
      <c r="F143">
        <f t="shared" si="17"/>
        <v>6.999999999999983</v>
      </c>
      <c r="G143">
        <v>0</v>
      </c>
      <c r="H143">
        <f t="shared" si="14"/>
        <v>-3.4843205574912983</v>
      </c>
      <c r="I143">
        <f t="shared" si="15"/>
        <v>-3.4843205574912983</v>
      </c>
    </row>
    <row r="144" spans="4:9" ht="12.75">
      <c r="D144">
        <f t="shared" si="13"/>
        <v>1.4099999999999966</v>
      </c>
      <c r="E144">
        <f t="shared" si="16"/>
        <v>0.7092198581560301</v>
      </c>
      <c r="F144">
        <f t="shared" si="17"/>
        <v>7.049999999999983</v>
      </c>
      <c r="G144">
        <v>0</v>
      </c>
      <c r="H144">
        <f t="shared" si="14"/>
        <v>-3.459609064175757</v>
      </c>
      <c r="I144">
        <f t="shared" si="15"/>
        <v>-3.459609064175757</v>
      </c>
    </row>
    <row r="145" spans="4:9" ht="12.75">
      <c r="D145">
        <f t="shared" si="13"/>
        <v>1.4199999999999966</v>
      </c>
      <c r="E145">
        <f t="shared" si="16"/>
        <v>0.7042253521126778</v>
      </c>
      <c r="F145">
        <f t="shared" si="17"/>
        <v>7.099999999999983</v>
      </c>
      <c r="G145">
        <v>0</v>
      </c>
      <c r="H145">
        <f t="shared" si="14"/>
        <v>-3.4352456200618438</v>
      </c>
      <c r="I145">
        <f t="shared" si="15"/>
        <v>-3.4352456200618438</v>
      </c>
    </row>
    <row r="146" spans="4:9" ht="12.75">
      <c r="D146">
        <f t="shared" si="13"/>
        <v>1.4299999999999966</v>
      </c>
      <c r="E146">
        <f t="shared" si="16"/>
        <v>0.699300699300701</v>
      </c>
      <c r="F146">
        <f t="shared" si="17"/>
        <v>7.149999999999983</v>
      </c>
      <c r="G146">
        <v>0</v>
      </c>
      <c r="H146">
        <f t="shared" si="14"/>
        <v>-3.4112229234180544</v>
      </c>
      <c r="I146">
        <f t="shared" si="15"/>
        <v>-3.4112229234180544</v>
      </c>
    </row>
    <row r="147" spans="4:9" ht="12.75">
      <c r="D147">
        <f t="shared" si="13"/>
        <v>1.4399999999999964</v>
      </c>
      <c r="E147">
        <f t="shared" si="16"/>
        <v>0.6944444444444462</v>
      </c>
      <c r="F147">
        <f t="shared" si="17"/>
        <v>7.199999999999982</v>
      </c>
      <c r="G147">
        <v>0</v>
      </c>
      <c r="H147">
        <f t="shared" si="14"/>
        <v>-3.3875338753387627</v>
      </c>
      <c r="I147">
        <f t="shared" si="15"/>
        <v>-3.3875338753387627</v>
      </c>
    </row>
    <row r="148" spans="4:9" ht="12.75">
      <c r="D148">
        <f t="shared" si="13"/>
        <v>1.4499999999999964</v>
      </c>
      <c r="E148">
        <f t="shared" si="16"/>
        <v>0.6896551724137948</v>
      </c>
      <c r="F148">
        <f t="shared" si="17"/>
        <v>7.249999999999982</v>
      </c>
      <c r="G148">
        <v>0</v>
      </c>
      <c r="H148">
        <f t="shared" si="14"/>
        <v>-3.364171572750219</v>
      </c>
      <c r="I148">
        <f t="shared" si="15"/>
        <v>-3.364171572750219</v>
      </c>
    </row>
    <row r="149" spans="4:9" ht="12.75">
      <c r="D149">
        <f t="shared" si="13"/>
        <v>1.4599999999999964</v>
      </c>
      <c r="E149">
        <f t="shared" si="16"/>
        <v>0.6849315068493168</v>
      </c>
      <c r="F149">
        <f t="shared" si="17"/>
        <v>7.299999999999982</v>
      </c>
      <c r="G149">
        <v>0</v>
      </c>
      <c r="H149">
        <f t="shared" si="14"/>
        <v>-3.3411293017039845</v>
      </c>
      <c r="I149">
        <f t="shared" si="15"/>
        <v>-3.3411293017039845</v>
      </c>
    </row>
    <row r="150" spans="4:9" ht="12.75">
      <c r="D150">
        <f t="shared" si="13"/>
        <v>1.4699999999999964</v>
      </c>
      <c r="E150">
        <f t="shared" si="16"/>
        <v>0.6802721088435391</v>
      </c>
      <c r="F150">
        <f t="shared" si="17"/>
        <v>7.349999999999982</v>
      </c>
      <c r="G150">
        <v>0</v>
      </c>
      <c r="H150">
        <f t="shared" si="14"/>
        <v>-3.3184005309440936</v>
      </c>
      <c r="I150">
        <f t="shared" si="15"/>
        <v>-3.3184005309440936</v>
      </c>
    </row>
    <row r="151" spans="4:9" ht="12.75">
      <c r="D151">
        <f t="shared" si="13"/>
        <v>1.4799999999999964</v>
      </c>
      <c r="E151">
        <f t="shared" si="16"/>
        <v>0.6756756756756773</v>
      </c>
      <c r="F151">
        <f t="shared" si="17"/>
        <v>7.399999999999982</v>
      </c>
      <c r="G151">
        <v>0</v>
      </c>
      <c r="H151">
        <f t="shared" si="14"/>
        <v>-3.295978905735012</v>
      </c>
      <c r="I151">
        <f t="shared" si="15"/>
        <v>-3.295978905735012</v>
      </c>
    </row>
    <row r="152" spans="4:9" ht="12.75">
      <c r="D152">
        <f t="shared" si="13"/>
        <v>1.4899999999999962</v>
      </c>
      <c r="E152">
        <f t="shared" si="16"/>
        <v>0.6711409395973171</v>
      </c>
      <c r="F152">
        <f t="shared" si="17"/>
        <v>7.4499999999999815</v>
      </c>
      <c r="G152">
        <v>0</v>
      </c>
      <c r="H152">
        <f t="shared" si="14"/>
        <v>-3.273858241938133</v>
      </c>
      <c r="I152">
        <f t="shared" si="15"/>
        <v>-3.273858241938133</v>
      </c>
    </row>
    <row r="153" spans="4:9" ht="12.75">
      <c r="D153">
        <f t="shared" si="13"/>
        <v>1.4999999999999962</v>
      </c>
      <c r="E153">
        <f t="shared" si="16"/>
        <v>0.6666666666666683</v>
      </c>
      <c r="F153">
        <f t="shared" si="17"/>
        <v>7.499999999999981</v>
      </c>
      <c r="G153">
        <v>0</v>
      </c>
      <c r="H153">
        <f t="shared" si="14"/>
        <v>-3.252032520325212</v>
      </c>
      <c r="I153">
        <f t="shared" si="15"/>
        <v>-3.252032520325212</v>
      </c>
    </row>
    <row r="154" spans="4:9" ht="12.75">
      <c r="D154">
        <f t="shared" si="13"/>
        <v>1.5099999999999962</v>
      </c>
      <c r="E154">
        <f t="shared" si="16"/>
        <v>0.6622516556291407</v>
      </c>
      <c r="F154">
        <f t="shared" si="17"/>
        <v>7.549999999999981</v>
      </c>
      <c r="G154">
        <v>0</v>
      </c>
      <c r="H154">
        <f t="shared" si="14"/>
        <v>-3.2304958811177604</v>
      </c>
      <c r="I154">
        <f t="shared" si="15"/>
        <v>-3.2304958811177604</v>
      </c>
    </row>
    <row r="155" spans="4:9" ht="12.75">
      <c r="D155">
        <f t="shared" si="13"/>
        <v>1.5199999999999962</v>
      </c>
      <c r="E155">
        <f t="shared" si="16"/>
        <v>0.6578947368421069</v>
      </c>
      <c r="F155">
        <f t="shared" si="17"/>
        <v>7.599999999999981</v>
      </c>
      <c r="G155">
        <v>0</v>
      </c>
      <c r="H155">
        <f t="shared" si="14"/>
        <v>-3.2092426187419854</v>
      </c>
      <c r="I155">
        <f t="shared" si="15"/>
        <v>-3.2092426187419854</v>
      </c>
    </row>
    <row r="156" spans="4:9" ht="12.75">
      <c r="D156">
        <f t="shared" si="13"/>
        <v>1.5299999999999963</v>
      </c>
      <c r="E156">
        <f t="shared" si="16"/>
        <v>0.6535947712418317</v>
      </c>
      <c r="F156">
        <f t="shared" si="17"/>
        <v>7.649999999999981</v>
      </c>
      <c r="G156">
        <v>0</v>
      </c>
      <c r="H156">
        <f t="shared" si="14"/>
        <v>-3.1882671767894237</v>
      </c>
      <c r="I156">
        <f t="shared" si="15"/>
        <v>-3.1882671767894237</v>
      </c>
    </row>
    <row r="157" spans="4:9" ht="12.75">
      <c r="D157">
        <f t="shared" si="13"/>
        <v>1.539999999999996</v>
      </c>
      <c r="E157">
        <f t="shared" si="16"/>
        <v>0.649350649350651</v>
      </c>
      <c r="F157">
        <f t="shared" si="17"/>
        <v>7.699999999999981</v>
      </c>
      <c r="G157">
        <v>0</v>
      </c>
      <c r="H157">
        <f t="shared" si="14"/>
        <v>-3.167564143173908</v>
      </c>
      <c r="I157">
        <f t="shared" si="15"/>
        <v>-3.167564143173908</v>
      </c>
    </row>
    <row r="158" spans="4:9" ht="12.75">
      <c r="D158">
        <f t="shared" si="13"/>
        <v>1.549999999999996</v>
      </c>
      <c r="E158">
        <f t="shared" si="16"/>
        <v>0.6451612903225823</v>
      </c>
      <c r="F158">
        <f t="shared" si="17"/>
        <v>7.7499999999999805</v>
      </c>
      <c r="G158">
        <v>0</v>
      </c>
      <c r="H158">
        <f t="shared" si="14"/>
        <v>-3.1471282454760114</v>
      </c>
      <c r="I158">
        <f t="shared" si="15"/>
        <v>-3.1471282454760114</v>
      </c>
    </row>
    <row r="159" spans="4:9" ht="12.75">
      <c r="D159">
        <f t="shared" si="13"/>
        <v>1.559999999999996</v>
      </c>
      <c r="E159">
        <f t="shared" si="16"/>
        <v>0.6410256410256426</v>
      </c>
      <c r="F159">
        <f t="shared" si="17"/>
        <v>7.79999999999998</v>
      </c>
      <c r="G159">
        <v>0</v>
      </c>
      <c r="H159">
        <f t="shared" si="14"/>
        <v>-3.1269543464665506</v>
      </c>
      <c r="I159">
        <f t="shared" si="15"/>
        <v>-3.1269543464665506</v>
      </c>
    </row>
    <row r="160" spans="4:9" ht="12.75">
      <c r="D160">
        <f t="shared" si="13"/>
        <v>1.569999999999996</v>
      </c>
      <c r="E160">
        <f t="shared" si="16"/>
        <v>0.6369426751592373</v>
      </c>
      <c r="F160">
        <f t="shared" si="17"/>
        <v>7.84999999999998</v>
      </c>
      <c r="G160">
        <v>0</v>
      </c>
      <c r="H160">
        <f t="shared" si="14"/>
        <v>-3.107037439801158</v>
      </c>
      <c r="I160">
        <f t="shared" si="15"/>
        <v>-3.107037439801158</v>
      </c>
    </row>
    <row r="161" spans="4:9" ht="12.75">
      <c r="D161">
        <f t="shared" si="13"/>
        <v>1.579999999999996</v>
      </c>
      <c r="E161">
        <f t="shared" si="16"/>
        <v>0.6329113924050649</v>
      </c>
      <c r="F161">
        <f t="shared" si="17"/>
        <v>7.89999999999998</v>
      </c>
      <c r="G161">
        <v>0</v>
      </c>
      <c r="H161">
        <f t="shared" si="14"/>
        <v>-3.087372645878366</v>
      </c>
      <c r="I161">
        <f t="shared" si="15"/>
        <v>-3.087372645878366</v>
      </c>
    </row>
    <row r="162" spans="4:9" ht="12.75">
      <c r="D162">
        <f t="shared" si="13"/>
        <v>1.5899999999999959</v>
      </c>
      <c r="E162">
        <f t="shared" si="16"/>
        <v>0.6289308176100645</v>
      </c>
      <c r="F162">
        <f t="shared" si="17"/>
        <v>7.94999999999998</v>
      </c>
      <c r="G162">
        <v>0</v>
      </c>
      <c r="H162">
        <f t="shared" si="14"/>
        <v>-3.0679552078539736</v>
      </c>
      <c r="I162">
        <f t="shared" si="15"/>
        <v>-3.0679552078539736</v>
      </c>
    </row>
    <row r="163" spans="4:9" ht="12.75">
      <c r="D163">
        <f t="shared" si="13"/>
        <v>1.5999999999999959</v>
      </c>
      <c r="E163">
        <f t="shared" si="16"/>
        <v>0.6250000000000016</v>
      </c>
      <c r="F163">
        <f t="shared" si="17"/>
        <v>7.99999999999998</v>
      </c>
      <c r="G163">
        <v>0</v>
      </c>
      <c r="H163">
        <f t="shared" si="14"/>
        <v>-3.048780487804886</v>
      </c>
      <c r="I163">
        <f t="shared" si="15"/>
        <v>-3.048780487804886</v>
      </c>
    </row>
    <row r="164" spans="4:9" ht="12.75">
      <c r="D164">
        <f t="shared" si="13"/>
        <v>1.6099999999999959</v>
      </c>
      <c r="E164">
        <f t="shared" si="16"/>
        <v>0.6211180124223619</v>
      </c>
      <c r="F164">
        <f t="shared" si="17"/>
        <v>8.04999999999998</v>
      </c>
      <c r="G164">
        <v>0</v>
      </c>
      <c r="H164">
        <f t="shared" si="14"/>
        <v>-3.0298439630359124</v>
      </c>
      <c r="I164">
        <f t="shared" si="15"/>
        <v>-3.0298439630359124</v>
      </c>
    </row>
    <row r="165" spans="4:9" ht="12.75">
      <c r="D165">
        <f t="shared" si="13"/>
        <v>1.619999999999996</v>
      </c>
      <c r="E165">
        <f t="shared" si="16"/>
        <v>0.6172839506172855</v>
      </c>
      <c r="F165">
        <f t="shared" si="17"/>
        <v>8.09999999999998</v>
      </c>
      <c r="G165">
        <v>0</v>
      </c>
      <c r="H165">
        <f t="shared" si="14"/>
        <v>-3.0111412225233445</v>
      </c>
      <c r="I165">
        <f t="shared" si="15"/>
        <v>-3.0111412225233445</v>
      </c>
    </row>
    <row r="166" spans="4:9" ht="12.75">
      <c r="D166">
        <f t="shared" si="13"/>
        <v>1.6299999999999961</v>
      </c>
      <c r="E166">
        <f t="shared" si="16"/>
        <v>0.6134969325153389</v>
      </c>
      <c r="F166">
        <f t="shared" si="17"/>
        <v>8.14999999999998</v>
      </c>
      <c r="G166">
        <v>0</v>
      </c>
      <c r="H166">
        <f t="shared" si="14"/>
        <v>-2.9926679634894584</v>
      </c>
      <c r="I166">
        <f t="shared" si="15"/>
        <v>-2.9926679634894584</v>
      </c>
    </row>
    <row r="167" spans="4:9" ht="12.75">
      <c r="D167">
        <f t="shared" si="13"/>
        <v>1.6399999999999963</v>
      </c>
      <c r="E167">
        <f t="shared" si="16"/>
        <v>0.6097560975609769</v>
      </c>
      <c r="F167">
        <f t="shared" si="17"/>
        <v>8.199999999999982</v>
      </c>
      <c r="G167">
        <v>0</v>
      </c>
      <c r="H167">
        <f t="shared" si="14"/>
        <v>-2.974419988102327</v>
      </c>
      <c r="I167">
        <f t="shared" si="15"/>
        <v>-2.974419988102327</v>
      </c>
    </row>
    <row r="168" spans="4:9" ht="12.75">
      <c r="D168">
        <f t="shared" si="13"/>
        <v>1.6499999999999964</v>
      </c>
      <c r="E168">
        <f t="shared" si="16"/>
        <v>0.6060606060606074</v>
      </c>
      <c r="F168">
        <f t="shared" si="17"/>
        <v>8.249999999999982</v>
      </c>
      <c r="G168">
        <v>0</v>
      </c>
      <c r="H168">
        <f t="shared" si="14"/>
        <v>-2.9563932002956466</v>
      </c>
      <c r="I168">
        <f t="shared" si="15"/>
        <v>-2.9563932002956466</v>
      </c>
    </row>
    <row r="169" spans="4:9" ht="12.75">
      <c r="D169">
        <f t="shared" si="13"/>
        <v>1.6599999999999966</v>
      </c>
      <c r="E169">
        <f t="shared" si="16"/>
        <v>0.6024096385542181</v>
      </c>
      <c r="F169">
        <f t="shared" si="17"/>
        <v>8.299999999999983</v>
      </c>
      <c r="G169">
        <v>0</v>
      </c>
      <c r="H169">
        <f t="shared" si="14"/>
        <v>-2.9385836027035035</v>
      </c>
      <c r="I169">
        <f t="shared" si="15"/>
        <v>-2.9385836027035035</v>
      </c>
    </row>
    <row r="170" spans="4:9" ht="12.75">
      <c r="D170">
        <f t="shared" si="13"/>
        <v>1.6699999999999968</v>
      </c>
      <c r="E170">
        <f t="shared" si="16"/>
        <v>0.598802395209582</v>
      </c>
      <c r="F170">
        <f t="shared" si="17"/>
        <v>8.349999999999984</v>
      </c>
      <c r="G170">
        <v>0</v>
      </c>
      <c r="H170">
        <f t="shared" si="14"/>
        <v>-2.920987293705279</v>
      </c>
      <c r="I170">
        <f t="shared" si="15"/>
        <v>-2.920987293705279</v>
      </c>
    </row>
    <row r="171" spans="4:9" ht="12.75">
      <c r="D171">
        <f t="shared" si="13"/>
        <v>1.6799999999999968</v>
      </c>
      <c r="E171">
        <f t="shared" si="16"/>
        <v>0.5952380952380963</v>
      </c>
      <c r="F171">
        <f t="shared" si="17"/>
        <v>8.399999999999984</v>
      </c>
      <c r="G171">
        <v>0</v>
      </c>
      <c r="H171">
        <f t="shared" si="14"/>
        <v>-2.9036004645760807</v>
      </c>
      <c r="I171">
        <f t="shared" si="15"/>
        <v>-2.9036004645760807</v>
      </c>
    </row>
    <row r="172" spans="4:9" ht="12.75">
      <c r="D172">
        <f t="shared" si="13"/>
        <v>1.689999999999997</v>
      </c>
      <c r="E172">
        <f t="shared" si="16"/>
        <v>0.591715976331362</v>
      </c>
      <c r="F172">
        <f t="shared" si="17"/>
        <v>8.449999999999985</v>
      </c>
      <c r="G172">
        <v>0</v>
      </c>
      <c r="H172">
        <f t="shared" si="14"/>
        <v>-2.8864193967383516</v>
      </c>
      <c r="I172">
        <f t="shared" si="15"/>
        <v>-2.8864193967383516</v>
      </c>
    </row>
    <row r="173" spans="4:9" ht="12.75">
      <c r="D173">
        <f t="shared" si="13"/>
        <v>1.699999999999997</v>
      </c>
      <c r="E173">
        <f t="shared" si="16"/>
        <v>0.5882352941176481</v>
      </c>
      <c r="F173">
        <f t="shared" si="17"/>
        <v>8.499999999999986</v>
      </c>
      <c r="G173">
        <v>0</v>
      </c>
      <c r="H173">
        <f t="shared" si="14"/>
        <v>-2.869440459110479</v>
      </c>
      <c r="I173">
        <f t="shared" si="15"/>
        <v>-2.869440459110479</v>
      </c>
    </row>
    <row r="174" spans="4:9" ht="12.75">
      <c r="D174">
        <f t="shared" si="13"/>
        <v>1.7099999999999973</v>
      </c>
      <c r="E174">
        <f t="shared" si="16"/>
        <v>0.5847953216374279</v>
      </c>
      <c r="F174">
        <f t="shared" si="17"/>
        <v>8.549999999999986</v>
      </c>
      <c r="G174">
        <v>0</v>
      </c>
      <c r="H174">
        <f t="shared" si="14"/>
        <v>-2.852660105548429</v>
      </c>
      <c r="I174">
        <f t="shared" si="15"/>
        <v>-2.852660105548429</v>
      </c>
    </row>
    <row r="175" spans="4:9" ht="12.75">
      <c r="D175">
        <f t="shared" si="13"/>
        <v>1.7199999999999975</v>
      </c>
      <c r="E175">
        <f t="shared" si="16"/>
        <v>0.5813953488372101</v>
      </c>
      <c r="F175">
        <f t="shared" si="17"/>
        <v>8.599999999999987</v>
      </c>
      <c r="G175">
        <v>0</v>
      </c>
      <c r="H175">
        <f t="shared" si="14"/>
        <v>-2.8360748723766354</v>
      </c>
      <c r="I175">
        <f t="shared" si="15"/>
        <v>-2.8360748723766354</v>
      </c>
    </row>
    <row r="176" spans="4:9" ht="12.75">
      <c r="D176">
        <f t="shared" si="13"/>
        <v>1.7299999999999975</v>
      </c>
      <c r="E176">
        <f t="shared" si="16"/>
        <v>0.5780346820809257</v>
      </c>
      <c r="F176">
        <f t="shared" si="17"/>
        <v>8.649999999999988</v>
      </c>
      <c r="G176">
        <v>0</v>
      </c>
      <c r="H176">
        <f t="shared" si="14"/>
        <v>-2.819681376004516</v>
      </c>
      <c r="I176">
        <f t="shared" si="15"/>
        <v>-2.819681376004516</v>
      </c>
    </row>
    <row r="177" spans="4:9" ht="12.75">
      <c r="D177">
        <f t="shared" si="13"/>
        <v>1.7399999999999978</v>
      </c>
      <c r="E177">
        <f t="shared" si="16"/>
        <v>0.5747126436781617</v>
      </c>
      <c r="F177">
        <f t="shared" si="17"/>
        <v>8.699999999999989</v>
      </c>
      <c r="G177">
        <v>0</v>
      </c>
      <c r="H177">
        <f t="shared" si="14"/>
        <v>-2.8034763106251797</v>
      </c>
      <c r="I177">
        <f t="shared" si="15"/>
        <v>-2.8034763106251797</v>
      </c>
    </row>
    <row r="178" spans="4:9" ht="12.75">
      <c r="D178">
        <f t="shared" si="13"/>
        <v>1.7499999999999978</v>
      </c>
      <c r="E178">
        <f t="shared" si="16"/>
        <v>0.5714285714285722</v>
      </c>
      <c r="F178">
        <f t="shared" si="17"/>
        <v>8.74999999999999</v>
      </c>
      <c r="G178">
        <v>0</v>
      </c>
      <c r="H178">
        <f t="shared" si="14"/>
        <v>-2.787456445993035</v>
      </c>
      <c r="I178">
        <f t="shared" si="15"/>
        <v>-2.787456445993035</v>
      </c>
    </row>
    <row r="179" spans="4:9" ht="12.75">
      <c r="D179">
        <f t="shared" si="13"/>
        <v>1.759999999999998</v>
      </c>
      <c r="E179">
        <f t="shared" si="16"/>
        <v>0.5681818181818188</v>
      </c>
      <c r="F179">
        <f t="shared" si="17"/>
        <v>8.79999999999999</v>
      </c>
      <c r="G179">
        <v>0</v>
      </c>
      <c r="H179">
        <f t="shared" si="14"/>
        <v>-2.7716186252771653</v>
      </c>
      <c r="I179">
        <f t="shared" si="15"/>
        <v>-2.7716186252771653</v>
      </c>
    </row>
    <row r="180" spans="4:9" ht="12.75">
      <c r="D180">
        <f t="shared" si="13"/>
        <v>1.7699999999999982</v>
      </c>
      <c r="E180">
        <f t="shared" si="16"/>
        <v>0.56497175141243</v>
      </c>
      <c r="F180">
        <f t="shared" si="17"/>
        <v>8.84999999999999</v>
      </c>
      <c r="G180">
        <v>0</v>
      </c>
      <c r="H180">
        <f t="shared" si="14"/>
        <v>-2.7559597629874637</v>
      </c>
      <c r="I180">
        <f t="shared" si="15"/>
        <v>-2.7559597629874637</v>
      </c>
    </row>
    <row r="181" spans="4:9" ht="12.75">
      <c r="D181">
        <f t="shared" si="13"/>
        <v>1.7799999999999983</v>
      </c>
      <c r="E181">
        <f t="shared" si="16"/>
        <v>0.5617977528089892</v>
      </c>
      <c r="F181">
        <f t="shared" si="17"/>
        <v>8.899999999999991</v>
      </c>
      <c r="G181">
        <v>0</v>
      </c>
      <c r="H181">
        <f t="shared" si="14"/>
        <v>-2.74047684297068</v>
      </c>
      <c r="I181">
        <f t="shared" si="15"/>
        <v>-2.74047684297068</v>
      </c>
    </row>
    <row r="182" spans="4:9" ht="12.75">
      <c r="D182">
        <f t="shared" si="13"/>
        <v>1.7899999999999985</v>
      </c>
      <c r="E182">
        <f t="shared" si="16"/>
        <v>0.5586592178770955</v>
      </c>
      <c r="F182">
        <f t="shared" si="17"/>
        <v>8.949999999999992</v>
      </c>
      <c r="G182">
        <v>0</v>
      </c>
      <c r="H182">
        <f t="shared" si="14"/>
        <v>-2.725166916473637</v>
      </c>
      <c r="I182">
        <f t="shared" si="15"/>
        <v>-2.725166916473637</v>
      </c>
    </row>
    <row r="183" spans="4:9" ht="12.75">
      <c r="D183">
        <f t="shared" si="13"/>
        <v>1.7999999999999985</v>
      </c>
      <c r="E183">
        <f t="shared" si="16"/>
        <v>0.555555555555556</v>
      </c>
      <c r="F183">
        <f t="shared" si="17"/>
        <v>8.999999999999993</v>
      </c>
      <c r="G183">
        <v>0</v>
      </c>
      <c r="H183">
        <f t="shared" si="14"/>
        <v>-2.7100271002710055</v>
      </c>
      <c r="I183">
        <f t="shared" si="15"/>
        <v>-2.7100271002710055</v>
      </c>
    </row>
    <row r="184" spans="4:9" ht="12.75">
      <c r="D184">
        <f t="shared" si="13"/>
        <v>1.8099999999999987</v>
      </c>
      <c r="E184">
        <f t="shared" si="16"/>
        <v>0.5524861878453042</v>
      </c>
      <c r="F184">
        <f t="shared" si="17"/>
        <v>9.049999999999994</v>
      </c>
      <c r="G184">
        <v>0</v>
      </c>
      <c r="H184">
        <f t="shared" si="14"/>
        <v>-2.6950545748551433</v>
      </c>
      <c r="I184">
        <f t="shared" si="15"/>
        <v>-2.6950545748551433</v>
      </c>
    </row>
    <row r="185" spans="4:9" ht="12.75">
      <c r="D185">
        <f t="shared" si="13"/>
        <v>1.819999999999999</v>
      </c>
      <c r="E185">
        <f t="shared" si="16"/>
        <v>0.5494505494505498</v>
      </c>
      <c r="F185">
        <f t="shared" si="17"/>
        <v>9.099999999999994</v>
      </c>
      <c r="G185">
        <v>0</v>
      </c>
      <c r="H185">
        <f t="shared" si="14"/>
        <v>-2.6802465826856094</v>
      </c>
      <c r="I185">
        <f t="shared" si="15"/>
        <v>-2.6802465826856094</v>
      </c>
    </row>
    <row r="186" spans="4:9" ht="12.75">
      <c r="D186">
        <f t="shared" si="13"/>
        <v>1.829999999999999</v>
      </c>
      <c r="E186">
        <f t="shared" si="16"/>
        <v>0.5464480874316943</v>
      </c>
      <c r="F186">
        <f t="shared" si="17"/>
        <v>9.149999999999995</v>
      </c>
      <c r="G186">
        <v>0</v>
      </c>
      <c r="H186">
        <f t="shared" si="14"/>
        <v>-2.6656004264960704</v>
      </c>
      <c r="I186">
        <f t="shared" si="15"/>
        <v>-2.6656004264960704</v>
      </c>
    </row>
    <row r="187" spans="4:9" ht="12.75">
      <c r="D187">
        <f t="shared" si="13"/>
        <v>1.8399999999999992</v>
      </c>
      <c r="E187">
        <f t="shared" si="16"/>
        <v>0.5434782608695655</v>
      </c>
      <c r="F187">
        <f t="shared" si="17"/>
        <v>9.199999999999996</v>
      </c>
      <c r="G187">
        <v>0</v>
      </c>
      <c r="H187">
        <f t="shared" si="14"/>
        <v>-2.6511134676564176</v>
      </c>
      <c r="I187">
        <f t="shared" si="15"/>
        <v>-2.6511134676564176</v>
      </c>
    </row>
    <row r="188" spans="4:9" ht="12.75">
      <c r="D188">
        <f t="shared" si="13"/>
        <v>1.8499999999999992</v>
      </c>
      <c r="E188">
        <f t="shared" si="16"/>
        <v>0.5405405405405408</v>
      </c>
      <c r="F188">
        <f t="shared" si="17"/>
        <v>9.249999999999996</v>
      </c>
      <c r="G188">
        <v>0</v>
      </c>
      <c r="H188">
        <f t="shared" si="14"/>
        <v>-2.6367831245880042</v>
      </c>
      <c r="I188">
        <f t="shared" si="15"/>
        <v>-2.6367831245880042</v>
      </c>
    </row>
    <row r="189" spans="4:9" ht="12.75">
      <c r="D189">
        <f t="shared" si="13"/>
        <v>1.8599999999999994</v>
      </c>
      <c r="E189">
        <f t="shared" si="16"/>
        <v>0.5376344086021507</v>
      </c>
      <c r="F189">
        <f t="shared" si="17"/>
        <v>9.299999999999997</v>
      </c>
      <c r="G189">
        <v>0</v>
      </c>
      <c r="H189">
        <f t="shared" si="14"/>
        <v>-2.6226068712300044</v>
      </c>
      <c r="I189">
        <f t="shared" si="15"/>
        <v>-2.6226068712300044</v>
      </c>
    </row>
    <row r="190" spans="4:9" ht="12.75">
      <c r="D190">
        <f t="shared" si="13"/>
        <v>1.8699999999999997</v>
      </c>
      <c r="E190">
        <f t="shared" si="16"/>
        <v>0.5347593582887702</v>
      </c>
      <c r="F190">
        <f t="shared" si="17"/>
        <v>9.349999999999998</v>
      </c>
      <c r="G190">
        <v>0</v>
      </c>
      <c r="H190">
        <f t="shared" si="14"/>
        <v>-2.6085822355549775</v>
      </c>
      <c r="I190">
        <f t="shared" si="15"/>
        <v>-2.6085822355549775</v>
      </c>
    </row>
    <row r="191" spans="4:9" ht="12.75">
      <c r="D191">
        <f t="shared" si="13"/>
        <v>1.8799999999999997</v>
      </c>
      <c r="E191">
        <f t="shared" si="16"/>
        <v>0.5319148936170214</v>
      </c>
      <c r="F191">
        <f t="shared" si="17"/>
        <v>9.399999999999999</v>
      </c>
      <c r="G191">
        <v>0</v>
      </c>
      <c r="H191">
        <f t="shared" si="14"/>
        <v>-2.5947067981318117</v>
      </c>
      <c r="I191">
        <f t="shared" si="15"/>
        <v>-2.5947067981318117</v>
      </c>
    </row>
    <row r="192" spans="4:9" ht="12.75">
      <c r="D192">
        <f t="shared" si="13"/>
        <v>1.89</v>
      </c>
      <c r="E192">
        <f t="shared" si="16"/>
        <v>0.5291005291005292</v>
      </c>
      <c r="F192">
        <f t="shared" si="17"/>
        <v>9.45</v>
      </c>
      <c r="G192">
        <v>0</v>
      </c>
      <c r="H192">
        <f t="shared" si="14"/>
        <v>-2.580978190734289</v>
      </c>
      <c r="I192">
        <f t="shared" si="15"/>
        <v>-2.580978190734289</v>
      </c>
    </row>
    <row r="193" spans="4:9" ht="12.75">
      <c r="D193">
        <f t="shared" si="13"/>
        <v>1.9</v>
      </c>
      <c r="E193">
        <f t="shared" si="16"/>
        <v>0.5263157894736842</v>
      </c>
      <c r="F193">
        <f t="shared" si="17"/>
        <v>9.5</v>
      </c>
      <c r="G193">
        <v>0</v>
      </c>
      <c r="H193">
        <f t="shared" si="14"/>
        <v>-2.567394094993582</v>
      </c>
      <c r="I193">
        <f t="shared" si="15"/>
        <v>-2.567394094993582</v>
      </c>
    </row>
    <row r="194" spans="4:9" ht="12.75">
      <c r="D194">
        <f t="shared" si="13"/>
        <v>1.9100000000000001</v>
      </c>
      <c r="E194">
        <f t="shared" si="16"/>
        <v>0.5235602094240838</v>
      </c>
      <c r="F194">
        <f t="shared" si="17"/>
        <v>9.55</v>
      </c>
      <c r="G194">
        <v>0</v>
      </c>
      <c r="H194">
        <f t="shared" si="14"/>
        <v>-2.553952241093092</v>
      </c>
      <c r="I194">
        <f t="shared" si="15"/>
        <v>-2.553952241093092</v>
      </c>
    </row>
    <row r="195" spans="4:9" ht="12.75">
      <c r="D195">
        <f t="shared" si="13"/>
        <v>1.9200000000000004</v>
      </c>
      <c r="E195">
        <f t="shared" si="16"/>
        <v>0.5208333333333333</v>
      </c>
      <c r="F195">
        <f t="shared" si="17"/>
        <v>9.600000000000001</v>
      </c>
      <c r="G195">
        <v>0</v>
      </c>
      <c r="H195">
        <f t="shared" si="14"/>
        <v>-2.5406504065040654</v>
      </c>
      <c r="I195">
        <f t="shared" si="15"/>
        <v>-2.5406504065040654</v>
      </c>
    </row>
    <row r="196" spans="4:9" ht="12.75">
      <c r="D196">
        <f aca="true" t="shared" si="18" ref="D196:D259">F196/($C$6*10^9)</f>
        <v>1.9300000000000004</v>
      </c>
      <c r="E196">
        <f t="shared" si="16"/>
        <v>0.5181347150259066</v>
      </c>
      <c r="F196">
        <f t="shared" si="17"/>
        <v>9.650000000000002</v>
      </c>
      <c r="G196">
        <v>0</v>
      </c>
      <c r="H196">
        <f aca="true" t="shared" si="19" ref="H196:H259">-1*$C$7*$C$5/(F196*10^-9)/$C$8</f>
        <v>-2.527486414760521</v>
      </c>
      <c r="I196">
        <f aca="true" t="shared" si="20" ref="I196:I259">(G196+H196)</f>
        <v>-2.527486414760521</v>
      </c>
    </row>
    <row r="197" spans="4:9" ht="12.75">
      <c r="D197">
        <f t="shared" si="18"/>
        <v>1.9400000000000006</v>
      </c>
      <c r="E197">
        <f aca="true" t="shared" si="21" ref="E197:E260">5/F197</f>
        <v>0.515463917525773</v>
      </c>
      <c r="F197">
        <f aca="true" t="shared" si="22" ref="F197:F253">F196+0.05</f>
        <v>9.700000000000003</v>
      </c>
      <c r="G197">
        <v>0</v>
      </c>
      <c r="H197">
        <f t="shared" si="19"/>
        <v>-2.514458134272064</v>
      </c>
      <c r="I197">
        <f t="shared" si="20"/>
        <v>-2.514458134272064</v>
      </c>
    </row>
    <row r="198" spans="4:9" ht="12.75">
      <c r="D198">
        <f t="shared" si="18"/>
        <v>1.9500000000000006</v>
      </c>
      <c r="E198">
        <f t="shared" si="21"/>
        <v>0.5128205128205127</v>
      </c>
      <c r="F198">
        <f t="shared" si="22"/>
        <v>9.750000000000004</v>
      </c>
      <c r="G198">
        <v>0</v>
      </c>
      <c r="H198">
        <f t="shared" si="19"/>
        <v>-2.5015634771732325</v>
      </c>
      <c r="I198">
        <f t="shared" si="20"/>
        <v>-2.5015634771732325</v>
      </c>
    </row>
    <row r="199" spans="4:9" ht="12.75">
      <c r="D199">
        <f t="shared" si="18"/>
        <v>1.9600000000000009</v>
      </c>
      <c r="E199">
        <f t="shared" si="21"/>
        <v>0.5102040816326529</v>
      </c>
      <c r="F199">
        <f t="shared" si="22"/>
        <v>9.800000000000004</v>
      </c>
      <c r="G199">
        <v>0</v>
      </c>
      <c r="H199">
        <f t="shared" si="19"/>
        <v>-2.488800398208063</v>
      </c>
      <c r="I199">
        <f t="shared" si="20"/>
        <v>-2.488800398208063</v>
      </c>
    </row>
    <row r="200" spans="4:9" ht="12.75">
      <c r="D200">
        <f t="shared" si="18"/>
        <v>1.970000000000001</v>
      </c>
      <c r="E200">
        <f t="shared" si="21"/>
        <v>0.5076142131979693</v>
      </c>
      <c r="F200">
        <f t="shared" si="22"/>
        <v>9.850000000000005</v>
      </c>
      <c r="G200">
        <v>0</v>
      </c>
      <c r="H200">
        <f t="shared" si="19"/>
        <v>-2.476166893648631</v>
      </c>
      <c r="I200">
        <f t="shared" si="20"/>
        <v>-2.476166893648631</v>
      </c>
    </row>
    <row r="201" spans="4:9" ht="12.75">
      <c r="D201">
        <f t="shared" si="18"/>
        <v>1.980000000000001</v>
      </c>
      <c r="E201">
        <f t="shared" si="21"/>
        <v>0.5050505050505047</v>
      </c>
      <c r="F201">
        <f t="shared" si="22"/>
        <v>9.900000000000006</v>
      </c>
      <c r="G201">
        <v>0</v>
      </c>
      <c r="H201">
        <f t="shared" si="19"/>
        <v>-2.4636610002463653</v>
      </c>
      <c r="I201">
        <f t="shared" si="20"/>
        <v>-2.4636610002463653</v>
      </c>
    </row>
    <row r="202" spans="4:9" ht="12.75">
      <c r="D202">
        <f t="shared" si="18"/>
        <v>1.9900000000000013</v>
      </c>
      <c r="E202">
        <f t="shared" si="21"/>
        <v>0.50251256281407</v>
      </c>
      <c r="F202">
        <f t="shared" si="22"/>
        <v>9.950000000000006</v>
      </c>
      <c r="G202">
        <v>0</v>
      </c>
      <c r="H202">
        <f t="shared" si="19"/>
        <v>-2.4512807942149766</v>
      </c>
      <c r="I202">
        <f t="shared" si="20"/>
        <v>-2.4512807942149766</v>
      </c>
    </row>
    <row r="203" spans="4:9" ht="12.75">
      <c r="D203">
        <f t="shared" si="18"/>
        <v>2.0000000000000013</v>
      </c>
      <c r="E203">
        <f t="shared" si="21"/>
        <v>0.49999999999999967</v>
      </c>
      <c r="F203">
        <f t="shared" si="22"/>
        <v>10.000000000000007</v>
      </c>
      <c r="G203">
        <v>0</v>
      </c>
      <c r="H203">
        <f t="shared" si="19"/>
        <v>-2.439024390243901</v>
      </c>
      <c r="I203">
        <f t="shared" si="20"/>
        <v>-2.439024390243901</v>
      </c>
    </row>
    <row r="204" spans="4:9" ht="12.75">
      <c r="D204">
        <f t="shared" si="18"/>
        <v>2.0100000000000016</v>
      </c>
      <c r="E204">
        <f t="shared" si="21"/>
        <v>0.4975124378109449</v>
      </c>
      <c r="F204">
        <f t="shared" si="22"/>
        <v>10.050000000000008</v>
      </c>
      <c r="G204">
        <v>0</v>
      </c>
      <c r="H204">
        <f t="shared" si="19"/>
        <v>-2.4268899405411952</v>
      </c>
      <c r="I204">
        <f t="shared" si="20"/>
        <v>-2.4268899405411952</v>
      </c>
    </row>
    <row r="205" spans="4:9" ht="12.75">
      <c r="D205">
        <f t="shared" si="18"/>
        <v>2.020000000000002</v>
      </c>
      <c r="E205">
        <f t="shared" si="21"/>
        <v>0.49504950495049466</v>
      </c>
      <c r="F205">
        <f t="shared" si="22"/>
        <v>10.100000000000009</v>
      </c>
      <c r="G205">
        <v>0</v>
      </c>
      <c r="H205">
        <f t="shared" si="19"/>
        <v>-2.4148756339048525</v>
      </c>
      <c r="I205">
        <f t="shared" si="20"/>
        <v>-2.4148756339048525</v>
      </c>
    </row>
    <row r="206" spans="4:9" ht="12.75">
      <c r="D206">
        <f t="shared" si="18"/>
        <v>2.030000000000002</v>
      </c>
      <c r="E206">
        <f t="shared" si="21"/>
        <v>0.4926108374384232</v>
      </c>
      <c r="F206">
        <f t="shared" si="22"/>
        <v>10.15000000000001</v>
      </c>
      <c r="G206">
        <v>0</v>
      </c>
      <c r="H206">
        <f t="shared" si="19"/>
        <v>-2.4029796948215774</v>
      </c>
      <c r="I206">
        <f t="shared" si="20"/>
        <v>-2.4029796948215774</v>
      </c>
    </row>
    <row r="207" spans="4:9" ht="12.75">
      <c r="D207">
        <f t="shared" si="18"/>
        <v>2.040000000000002</v>
      </c>
      <c r="E207">
        <f t="shared" si="21"/>
        <v>0.4901960784313721</v>
      </c>
      <c r="F207">
        <f t="shared" si="22"/>
        <v>10.20000000000001</v>
      </c>
      <c r="G207">
        <v>0</v>
      </c>
      <c r="H207">
        <f t="shared" si="19"/>
        <v>-2.39120038259206</v>
      </c>
      <c r="I207">
        <f t="shared" si="20"/>
        <v>-2.39120038259206</v>
      </c>
    </row>
    <row r="208" spans="4:9" ht="12.75">
      <c r="D208">
        <f t="shared" si="18"/>
        <v>2.050000000000002</v>
      </c>
      <c r="E208">
        <f t="shared" si="21"/>
        <v>0.48780487804878</v>
      </c>
      <c r="F208">
        <f t="shared" si="22"/>
        <v>10.25000000000001</v>
      </c>
      <c r="G208">
        <v>0</v>
      </c>
      <c r="H208">
        <f t="shared" si="19"/>
        <v>-2.3795359904818545</v>
      </c>
      <c r="I208">
        <f t="shared" si="20"/>
        <v>-2.3795359904818545</v>
      </c>
    </row>
    <row r="209" spans="4:9" ht="12.75">
      <c r="D209">
        <f t="shared" si="18"/>
        <v>2.0600000000000023</v>
      </c>
      <c r="E209">
        <f t="shared" si="21"/>
        <v>0.48543689320388295</v>
      </c>
      <c r="F209">
        <f t="shared" si="22"/>
        <v>10.300000000000011</v>
      </c>
      <c r="G209">
        <v>0</v>
      </c>
      <c r="H209">
        <f t="shared" si="19"/>
        <v>-2.3679848448969905</v>
      </c>
      <c r="I209">
        <f t="shared" si="20"/>
        <v>-2.3679848448969905</v>
      </c>
    </row>
    <row r="210" spans="4:9" ht="12.75">
      <c r="D210">
        <f t="shared" si="18"/>
        <v>2.0700000000000025</v>
      </c>
      <c r="E210">
        <f t="shared" si="21"/>
        <v>0.48309178743961295</v>
      </c>
      <c r="F210">
        <f t="shared" si="22"/>
        <v>10.350000000000012</v>
      </c>
      <c r="G210">
        <v>0</v>
      </c>
      <c r="H210">
        <f t="shared" si="19"/>
        <v>-2.356545304583478</v>
      </c>
      <c r="I210">
        <f t="shared" si="20"/>
        <v>-2.356545304583478</v>
      </c>
    </row>
    <row r="211" spans="4:9" ht="12.75">
      <c r="D211">
        <f t="shared" si="18"/>
        <v>2.0800000000000027</v>
      </c>
      <c r="E211">
        <f t="shared" si="21"/>
        <v>0.48076923076923017</v>
      </c>
      <c r="F211">
        <f t="shared" si="22"/>
        <v>10.400000000000013</v>
      </c>
      <c r="G211">
        <v>0</v>
      </c>
      <c r="H211">
        <f t="shared" si="19"/>
        <v>-2.3452157598499035</v>
      </c>
      <c r="I211">
        <f t="shared" si="20"/>
        <v>-2.3452157598499035</v>
      </c>
    </row>
    <row r="212" spans="4:9" ht="12.75">
      <c r="D212">
        <f t="shared" si="18"/>
        <v>2.0900000000000025</v>
      </c>
      <c r="E212">
        <f t="shared" si="21"/>
        <v>0.4784688995215305</v>
      </c>
      <c r="F212">
        <f t="shared" si="22"/>
        <v>10.450000000000014</v>
      </c>
      <c r="G212">
        <v>0</v>
      </c>
      <c r="H212">
        <f t="shared" si="19"/>
        <v>-2.3339946318123443</v>
      </c>
      <c r="I212">
        <f t="shared" si="20"/>
        <v>-2.3339946318123443</v>
      </c>
    </row>
    <row r="213" spans="4:9" ht="12.75">
      <c r="D213">
        <f t="shared" si="18"/>
        <v>2.1000000000000028</v>
      </c>
      <c r="E213">
        <f t="shared" si="21"/>
        <v>0.47619047619047555</v>
      </c>
      <c r="F213">
        <f t="shared" si="22"/>
        <v>10.500000000000014</v>
      </c>
      <c r="G213">
        <v>0</v>
      </c>
      <c r="H213">
        <f t="shared" si="19"/>
        <v>-2.322880371660857</v>
      </c>
      <c r="I213">
        <f t="shared" si="20"/>
        <v>-2.322880371660857</v>
      </c>
    </row>
    <row r="214" spans="4:9" ht="12.75">
      <c r="D214">
        <f t="shared" si="18"/>
        <v>2.110000000000003</v>
      </c>
      <c r="E214">
        <f t="shared" si="21"/>
        <v>0.47393364928909887</v>
      </c>
      <c r="F214">
        <f t="shared" si="22"/>
        <v>10.550000000000015</v>
      </c>
      <c r="G214">
        <v>0</v>
      </c>
      <c r="H214">
        <f t="shared" si="19"/>
        <v>-2.311871459946824</v>
      </c>
      <c r="I214">
        <f t="shared" si="20"/>
        <v>-2.311871459946824</v>
      </c>
    </row>
    <row r="215" spans="4:9" ht="12.75">
      <c r="D215">
        <f t="shared" si="18"/>
        <v>2.120000000000003</v>
      </c>
      <c r="E215">
        <f t="shared" si="21"/>
        <v>0.47169811320754645</v>
      </c>
      <c r="F215">
        <f t="shared" si="22"/>
        <v>10.600000000000016</v>
      </c>
      <c r="G215">
        <v>0</v>
      </c>
      <c r="H215">
        <f t="shared" si="19"/>
        <v>-2.3009664058904713</v>
      </c>
      <c r="I215">
        <f t="shared" si="20"/>
        <v>-2.3009664058904713</v>
      </c>
    </row>
    <row r="216" spans="4:9" ht="12.75">
      <c r="D216">
        <f t="shared" si="18"/>
        <v>2.1300000000000034</v>
      </c>
      <c r="E216">
        <f t="shared" si="21"/>
        <v>0.46948356807511665</v>
      </c>
      <c r="F216">
        <f t="shared" si="22"/>
        <v>10.650000000000016</v>
      </c>
      <c r="G216">
        <v>0</v>
      </c>
      <c r="H216">
        <f t="shared" si="19"/>
        <v>-2.2901637467078864</v>
      </c>
      <c r="I216">
        <f t="shared" si="20"/>
        <v>-2.2901637467078864</v>
      </c>
    </row>
    <row r="217" spans="4:9" ht="12.75">
      <c r="D217">
        <f t="shared" si="18"/>
        <v>2.1400000000000032</v>
      </c>
      <c r="E217">
        <f t="shared" si="21"/>
        <v>0.4672897196261675</v>
      </c>
      <c r="F217">
        <f t="shared" si="22"/>
        <v>10.700000000000017</v>
      </c>
      <c r="G217">
        <v>0</v>
      </c>
      <c r="H217">
        <f t="shared" si="19"/>
        <v>-2.279462046956915</v>
      </c>
      <c r="I217">
        <f t="shared" si="20"/>
        <v>-2.279462046956915</v>
      </c>
    </row>
    <row r="218" spans="4:9" ht="12.75">
      <c r="D218">
        <f t="shared" si="18"/>
        <v>2.1500000000000035</v>
      </c>
      <c r="E218">
        <f t="shared" si="21"/>
        <v>0.46511627906976666</v>
      </c>
      <c r="F218">
        <f t="shared" si="22"/>
        <v>10.750000000000018</v>
      </c>
      <c r="G218">
        <v>0</v>
      </c>
      <c r="H218">
        <f t="shared" si="19"/>
        <v>-2.2688598979013013</v>
      </c>
      <c r="I218">
        <f t="shared" si="20"/>
        <v>-2.2688598979013013</v>
      </c>
    </row>
    <row r="219" spans="4:9" ht="12.75">
      <c r="D219">
        <f t="shared" si="18"/>
        <v>2.1600000000000037</v>
      </c>
      <c r="E219">
        <f t="shared" si="21"/>
        <v>0.4629629629629622</v>
      </c>
      <c r="F219">
        <f t="shared" si="22"/>
        <v>10.800000000000018</v>
      </c>
      <c r="G219">
        <v>0</v>
      </c>
      <c r="H219">
        <f t="shared" si="19"/>
        <v>-2.258355916892499</v>
      </c>
      <c r="I219">
        <f t="shared" si="20"/>
        <v>-2.258355916892499</v>
      </c>
    </row>
    <row r="220" spans="4:9" ht="12.75">
      <c r="D220">
        <f t="shared" si="18"/>
        <v>2.170000000000004</v>
      </c>
      <c r="E220">
        <f t="shared" si="21"/>
        <v>0.4608294930875568</v>
      </c>
      <c r="F220">
        <f t="shared" si="22"/>
        <v>10.85000000000002</v>
      </c>
      <c r="G220">
        <v>0</v>
      </c>
      <c r="H220">
        <f t="shared" si="19"/>
        <v>-2.24794874676857</v>
      </c>
      <c r="I220">
        <f t="shared" si="20"/>
        <v>-2.24794874676857</v>
      </c>
    </row>
    <row r="221" spans="4:9" ht="12.75">
      <c r="D221">
        <f t="shared" si="18"/>
        <v>2.180000000000004</v>
      </c>
      <c r="E221">
        <f t="shared" si="21"/>
        <v>0.45871559633027437</v>
      </c>
      <c r="F221">
        <f t="shared" si="22"/>
        <v>10.90000000000002</v>
      </c>
      <c r="G221">
        <v>0</v>
      </c>
      <c r="H221">
        <f t="shared" si="19"/>
        <v>-2.237637055269632</v>
      </c>
      <c r="I221">
        <f t="shared" si="20"/>
        <v>-2.237637055269632</v>
      </c>
    </row>
    <row r="222" spans="4:9" ht="12.75">
      <c r="D222">
        <f t="shared" si="18"/>
        <v>2.190000000000004</v>
      </c>
      <c r="E222">
        <f t="shared" si="21"/>
        <v>0.4566210045662092</v>
      </c>
      <c r="F222">
        <f t="shared" si="22"/>
        <v>10.95000000000002</v>
      </c>
      <c r="G222">
        <v>0</v>
      </c>
      <c r="H222">
        <f t="shared" si="19"/>
        <v>-2.2274195344693135</v>
      </c>
      <c r="I222">
        <f t="shared" si="20"/>
        <v>-2.2274195344693135</v>
      </c>
    </row>
    <row r="223" spans="4:9" ht="12.75">
      <c r="D223">
        <f t="shared" si="18"/>
        <v>2.200000000000004</v>
      </c>
      <c r="E223">
        <f t="shared" si="21"/>
        <v>0.45454545454545364</v>
      </c>
      <c r="F223">
        <f t="shared" si="22"/>
        <v>11.000000000000021</v>
      </c>
      <c r="G223">
        <v>0</v>
      </c>
      <c r="H223">
        <f t="shared" si="19"/>
        <v>-2.2172949002217255</v>
      </c>
      <c r="I223">
        <f t="shared" si="20"/>
        <v>-2.2172949002217255</v>
      </c>
    </row>
    <row r="224" spans="4:9" ht="12.75">
      <c r="D224">
        <f t="shared" si="18"/>
        <v>2.2100000000000044</v>
      </c>
      <c r="E224">
        <f t="shared" si="21"/>
        <v>0.45248868778280454</v>
      </c>
      <c r="F224">
        <f t="shared" si="22"/>
        <v>11.050000000000022</v>
      </c>
      <c r="G224">
        <v>0</v>
      </c>
      <c r="H224">
        <f t="shared" si="19"/>
        <v>-2.2072618916234372</v>
      </c>
      <c r="I224">
        <f t="shared" si="20"/>
        <v>-2.2072618916234372</v>
      </c>
    </row>
    <row r="225" spans="4:9" ht="12.75">
      <c r="D225">
        <f t="shared" si="18"/>
        <v>2.2200000000000046</v>
      </c>
      <c r="E225">
        <f t="shared" si="21"/>
        <v>0.4504504504504495</v>
      </c>
      <c r="F225">
        <f t="shared" si="22"/>
        <v>11.100000000000023</v>
      </c>
      <c r="G225">
        <v>0</v>
      </c>
      <c r="H225">
        <f t="shared" si="19"/>
        <v>-2.197319270489998</v>
      </c>
      <c r="I225">
        <f t="shared" si="20"/>
        <v>-2.197319270489998</v>
      </c>
    </row>
    <row r="226" spans="4:9" ht="12.75">
      <c r="D226">
        <f t="shared" si="18"/>
        <v>2.230000000000005</v>
      </c>
      <c r="E226">
        <f t="shared" si="21"/>
        <v>0.4484304932735417</v>
      </c>
      <c r="F226">
        <f t="shared" si="22"/>
        <v>11.150000000000023</v>
      </c>
      <c r="G226">
        <v>0</v>
      </c>
      <c r="H226">
        <f t="shared" si="19"/>
        <v>-2.1874658208465454</v>
      </c>
      <c r="I226">
        <f t="shared" si="20"/>
        <v>-2.1874658208465454</v>
      </c>
    </row>
    <row r="227" spans="4:9" ht="12.75">
      <c r="D227">
        <f t="shared" si="18"/>
        <v>2.2400000000000047</v>
      </c>
      <c r="E227">
        <f t="shared" si="21"/>
        <v>0.44642857142857045</v>
      </c>
      <c r="F227">
        <f t="shared" si="22"/>
        <v>11.200000000000024</v>
      </c>
      <c r="G227">
        <v>0</v>
      </c>
      <c r="H227">
        <f t="shared" si="19"/>
        <v>-2.1777003484320514</v>
      </c>
      <c r="I227">
        <f t="shared" si="20"/>
        <v>-2.1777003484320514</v>
      </c>
    </row>
    <row r="228" spans="4:9" ht="12.75">
      <c r="D228">
        <f t="shared" si="18"/>
        <v>2.250000000000005</v>
      </c>
      <c r="E228">
        <f t="shared" si="21"/>
        <v>0.4444444444444435</v>
      </c>
      <c r="F228">
        <f t="shared" si="22"/>
        <v>11.250000000000025</v>
      </c>
      <c r="G228">
        <v>0</v>
      </c>
      <c r="H228">
        <f t="shared" si="19"/>
        <v>-2.1680216802167975</v>
      </c>
      <c r="I228">
        <f t="shared" si="20"/>
        <v>-2.1680216802167975</v>
      </c>
    </row>
    <row r="229" spans="4:9" ht="12.75">
      <c r="D229">
        <f t="shared" si="18"/>
        <v>2.260000000000005</v>
      </c>
      <c r="E229">
        <f t="shared" si="21"/>
        <v>0.4424778761061937</v>
      </c>
      <c r="F229">
        <f t="shared" si="22"/>
        <v>11.300000000000026</v>
      </c>
      <c r="G229">
        <v>0</v>
      </c>
      <c r="H229">
        <f t="shared" si="19"/>
        <v>-2.158428663932652</v>
      </c>
      <c r="I229">
        <f t="shared" si="20"/>
        <v>-2.158428663932652</v>
      </c>
    </row>
    <row r="230" spans="4:9" ht="12.75">
      <c r="D230">
        <f t="shared" si="18"/>
        <v>2.2700000000000053</v>
      </c>
      <c r="E230">
        <f t="shared" si="21"/>
        <v>0.44052863436123246</v>
      </c>
      <c r="F230">
        <f t="shared" si="22"/>
        <v>11.350000000000026</v>
      </c>
      <c r="G230">
        <v>0</v>
      </c>
      <c r="H230">
        <f t="shared" si="19"/>
        <v>-2.1489201676157683</v>
      </c>
      <c r="I230">
        <f t="shared" si="20"/>
        <v>-2.1489201676157683</v>
      </c>
    </row>
    <row r="231" spans="4:9" ht="12.75">
      <c r="D231">
        <f t="shared" si="18"/>
        <v>2.2800000000000056</v>
      </c>
      <c r="E231">
        <f t="shared" si="21"/>
        <v>0.43859649122806915</v>
      </c>
      <c r="F231">
        <f t="shared" si="22"/>
        <v>11.400000000000027</v>
      </c>
      <c r="G231">
        <v>0</v>
      </c>
      <c r="H231">
        <f t="shared" si="19"/>
        <v>-2.139495079161313</v>
      </c>
      <c r="I231">
        <f t="shared" si="20"/>
        <v>-2.139495079161313</v>
      </c>
    </row>
    <row r="232" spans="4:9" ht="12.75">
      <c r="D232">
        <f t="shared" si="18"/>
        <v>2.2900000000000054</v>
      </c>
      <c r="E232">
        <f t="shared" si="21"/>
        <v>0.43668122270742254</v>
      </c>
      <c r="F232">
        <f t="shared" si="22"/>
        <v>11.450000000000028</v>
      </c>
      <c r="G232">
        <v>0</v>
      </c>
      <c r="H232">
        <f t="shared" si="19"/>
        <v>-2.1301523058898666</v>
      </c>
      <c r="I232">
        <f t="shared" si="20"/>
        <v>-2.1301523058898666</v>
      </c>
    </row>
    <row r="233" spans="4:9" ht="12.75">
      <c r="D233">
        <f t="shared" si="18"/>
        <v>2.3000000000000056</v>
      </c>
      <c r="E233">
        <f t="shared" si="21"/>
        <v>0.4347826086956511</v>
      </c>
      <c r="F233">
        <f t="shared" si="22"/>
        <v>11.500000000000028</v>
      </c>
      <c r="G233">
        <v>0</v>
      </c>
      <c r="H233">
        <f t="shared" si="19"/>
        <v>-2.1208907741251277</v>
      </c>
      <c r="I233">
        <f t="shared" si="20"/>
        <v>-2.1208907741251277</v>
      </c>
    </row>
    <row r="234" spans="4:9" ht="12.75">
      <c r="D234">
        <f t="shared" si="18"/>
        <v>2.310000000000006</v>
      </c>
      <c r="E234">
        <f t="shared" si="21"/>
        <v>0.4329004329004318</v>
      </c>
      <c r="F234">
        <f t="shared" si="22"/>
        <v>11.55000000000003</v>
      </c>
      <c r="G234">
        <v>0</v>
      </c>
      <c r="H234">
        <f t="shared" si="19"/>
        <v>-2.1117094287825946</v>
      </c>
      <c r="I234">
        <f t="shared" si="20"/>
        <v>-2.1117094287825946</v>
      </c>
    </row>
    <row r="235" spans="4:9" ht="12.75">
      <c r="D235">
        <f t="shared" si="18"/>
        <v>2.320000000000006</v>
      </c>
      <c r="E235">
        <f t="shared" si="21"/>
        <v>0.4310344827586196</v>
      </c>
      <c r="F235">
        <f t="shared" si="22"/>
        <v>11.60000000000003</v>
      </c>
      <c r="G235">
        <v>0</v>
      </c>
      <c r="H235">
        <f t="shared" si="19"/>
        <v>-2.1026072329688765</v>
      </c>
      <c r="I235">
        <f t="shared" si="20"/>
        <v>-2.1026072329688765</v>
      </c>
    </row>
    <row r="236" spans="4:9" ht="12.75">
      <c r="D236">
        <f t="shared" si="18"/>
        <v>2.3300000000000063</v>
      </c>
      <c r="E236">
        <f t="shared" si="21"/>
        <v>0.4291845493562221</v>
      </c>
      <c r="F236">
        <f t="shared" si="22"/>
        <v>11.65000000000003</v>
      </c>
      <c r="G236">
        <v>0</v>
      </c>
      <c r="H236">
        <f t="shared" si="19"/>
        <v>-2.0935831675913272</v>
      </c>
      <c r="I236">
        <f t="shared" si="20"/>
        <v>-2.0935831675913272</v>
      </c>
    </row>
    <row r="237" spans="4:9" ht="12.75">
      <c r="D237">
        <f t="shared" si="18"/>
        <v>2.340000000000006</v>
      </c>
      <c r="E237">
        <f t="shared" si="21"/>
        <v>0.4273504273504262</v>
      </c>
      <c r="F237">
        <f t="shared" si="22"/>
        <v>11.700000000000031</v>
      </c>
      <c r="G237">
        <v>0</v>
      </c>
      <c r="H237">
        <f t="shared" si="19"/>
        <v>-2.084636230977689</v>
      </c>
      <c r="I237">
        <f t="shared" si="20"/>
        <v>-2.084636230977689</v>
      </c>
    </row>
    <row r="238" spans="4:9" ht="12.75">
      <c r="D238">
        <f t="shared" si="18"/>
        <v>2.3500000000000063</v>
      </c>
      <c r="E238">
        <f t="shared" si="21"/>
        <v>0.42553191489361586</v>
      </c>
      <c r="F238">
        <f t="shared" si="22"/>
        <v>11.750000000000032</v>
      </c>
      <c r="G238">
        <v>0</v>
      </c>
      <c r="H238">
        <f t="shared" si="19"/>
        <v>-2.0757654385054436</v>
      </c>
      <c r="I238">
        <f t="shared" si="20"/>
        <v>-2.0757654385054436</v>
      </c>
    </row>
    <row r="239" spans="4:9" ht="12.75">
      <c r="D239">
        <f t="shared" si="18"/>
        <v>2.3600000000000065</v>
      </c>
      <c r="E239">
        <f t="shared" si="21"/>
        <v>0.42372881355932085</v>
      </c>
      <c r="F239">
        <f t="shared" si="22"/>
        <v>11.800000000000033</v>
      </c>
      <c r="G239">
        <v>0</v>
      </c>
      <c r="H239">
        <f t="shared" si="19"/>
        <v>-2.06696982224059</v>
      </c>
      <c r="I239">
        <f t="shared" si="20"/>
        <v>-2.06696982224059</v>
      </c>
    </row>
    <row r="240" spans="4:9" ht="12.75">
      <c r="D240">
        <f t="shared" si="18"/>
        <v>2.3700000000000068</v>
      </c>
      <c r="E240">
        <f t="shared" si="21"/>
        <v>0.421940928270041</v>
      </c>
      <c r="F240">
        <f t="shared" si="22"/>
        <v>11.850000000000033</v>
      </c>
      <c r="G240">
        <v>0</v>
      </c>
      <c r="H240">
        <f t="shared" si="19"/>
        <v>-2.0582484305855666</v>
      </c>
      <c r="I240">
        <f t="shared" si="20"/>
        <v>-2.0582484305855666</v>
      </c>
    </row>
    <row r="241" spans="4:9" ht="12.75">
      <c r="D241">
        <f t="shared" si="18"/>
        <v>2.380000000000007</v>
      </c>
      <c r="E241">
        <f t="shared" si="21"/>
        <v>0.42016806722688954</v>
      </c>
      <c r="F241">
        <f t="shared" si="22"/>
        <v>11.900000000000034</v>
      </c>
      <c r="G241">
        <v>0</v>
      </c>
      <c r="H241">
        <f t="shared" si="19"/>
        <v>-2.049600327936047</v>
      </c>
      <c r="I241">
        <f t="shared" si="20"/>
        <v>-2.049600327936047</v>
      </c>
    </row>
    <row r="242" spans="4:9" ht="12.75">
      <c r="D242">
        <f t="shared" si="18"/>
        <v>2.390000000000007</v>
      </c>
      <c r="E242">
        <f t="shared" si="21"/>
        <v>0.41841004184100294</v>
      </c>
      <c r="F242">
        <f t="shared" si="22"/>
        <v>11.950000000000035</v>
      </c>
      <c r="G242">
        <v>0</v>
      </c>
      <c r="H242">
        <f t="shared" si="19"/>
        <v>-2.0410245943463563</v>
      </c>
      <c r="I242">
        <f t="shared" si="20"/>
        <v>-2.0410245943463563</v>
      </c>
    </row>
    <row r="243" spans="4:9" ht="12.75">
      <c r="D243">
        <f t="shared" si="18"/>
        <v>2.400000000000007</v>
      </c>
      <c r="E243">
        <f t="shared" si="21"/>
        <v>0.4166666666666654</v>
      </c>
      <c r="F243">
        <f t="shared" si="22"/>
        <v>12.000000000000036</v>
      </c>
      <c r="G243">
        <v>0</v>
      </c>
      <c r="H243">
        <f t="shared" si="19"/>
        <v>-2.0325203252032464</v>
      </c>
      <c r="I243">
        <f t="shared" si="20"/>
        <v>-2.0325203252032464</v>
      </c>
    </row>
    <row r="244" spans="4:9" ht="12.75">
      <c r="D244">
        <f t="shared" si="18"/>
        <v>2.4100000000000072</v>
      </c>
      <c r="E244">
        <f t="shared" si="21"/>
        <v>0.41493775933609833</v>
      </c>
      <c r="F244">
        <f t="shared" si="22"/>
        <v>12.050000000000036</v>
      </c>
      <c r="G244">
        <v>0</v>
      </c>
      <c r="H244">
        <f t="shared" si="19"/>
        <v>-2.024086630907797</v>
      </c>
      <c r="I244">
        <f t="shared" si="20"/>
        <v>-2.024086630907797</v>
      </c>
    </row>
    <row r="245" spans="4:9" ht="12.75">
      <c r="D245">
        <f t="shared" si="18"/>
        <v>2.4200000000000075</v>
      </c>
      <c r="E245">
        <f t="shared" si="21"/>
        <v>0.4132231404958665</v>
      </c>
      <c r="F245">
        <f t="shared" si="22"/>
        <v>12.100000000000037</v>
      </c>
      <c r="G245">
        <v>0</v>
      </c>
      <c r="H245">
        <f t="shared" si="19"/>
        <v>-2.015722636565203</v>
      </c>
      <c r="I245">
        <f t="shared" si="20"/>
        <v>-2.015722636565203</v>
      </c>
    </row>
    <row r="246" spans="4:9" ht="12.75">
      <c r="D246">
        <f t="shared" si="18"/>
        <v>2.4300000000000077</v>
      </c>
      <c r="E246">
        <f t="shared" si="21"/>
        <v>0.4115226337448547</v>
      </c>
      <c r="F246">
        <f t="shared" si="22"/>
        <v>12.150000000000038</v>
      </c>
      <c r="G246">
        <v>0</v>
      </c>
      <c r="H246">
        <f t="shared" si="19"/>
        <v>-2.0074274816822184</v>
      </c>
      <c r="I246">
        <f t="shared" si="20"/>
        <v>-2.0074274816822184</v>
      </c>
    </row>
    <row r="247" spans="4:9" ht="12.75">
      <c r="D247">
        <f t="shared" si="18"/>
        <v>2.4400000000000075</v>
      </c>
      <c r="E247">
        <f t="shared" si="21"/>
        <v>0.4098360655737692</v>
      </c>
      <c r="F247">
        <f t="shared" si="22"/>
        <v>12.200000000000038</v>
      </c>
      <c r="G247">
        <v>0</v>
      </c>
      <c r="H247">
        <f t="shared" si="19"/>
        <v>-1.9992003198720454</v>
      </c>
      <c r="I247">
        <f t="shared" si="20"/>
        <v>-1.9992003198720454</v>
      </c>
    </row>
    <row r="248" spans="4:9" ht="12.75">
      <c r="D248">
        <f t="shared" si="18"/>
        <v>2.4500000000000077</v>
      </c>
      <c r="E248">
        <f t="shared" si="21"/>
        <v>0.4081632653061211</v>
      </c>
      <c r="F248">
        <f t="shared" si="22"/>
        <v>12.250000000000039</v>
      </c>
      <c r="G248">
        <v>0</v>
      </c>
      <c r="H248">
        <f t="shared" si="19"/>
        <v>-1.991040318566445</v>
      </c>
      <c r="I248">
        <f t="shared" si="20"/>
        <v>-1.991040318566445</v>
      </c>
    </row>
    <row r="249" spans="4:9" ht="12.75">
      <c r="D249">
        <f t="shared" si="18"/>
        <v>2.460000000000008</v>
      </c>
      <c r="E249">
        <f t="shared" si="21"/>
        <v>0.40650406504064907</v>
      </c>
      <c r="F249">
        <f t="shared" si="22"/>
        <v>12.30000000000004</v>
      </c>
      <c r="G249">
        <v>0</v>
      </c>
      <c r="H249">
        <f t="shared" si="19"/>
        <v>-1.982946658734874</v>
      </c>
      <c r="I249">
        <f t="shared" si="20"/>
        <v>-1.982946658734874</v>
      </c>
    </row>
    <row r="250" spans="4:9" ht="12.75">
      <c r="D250">
        <f t="shared" si="18"/>
        <v>2.470000000000008</v>
      </c>
      <c r="E250">
        <f t="shared" si="21"/>
        <v>0.40485829959514036</v>
      </c>
      <c r="F250">
        <f t="shared" si="22"/>
        <v>12.35000000000004</v>
      </c>
      <c r="G250">
        <v>0</v>
      </c>
      <c r="H250">
        <f t="shared" si="19"/>
        <v>-1.9749185346104414</v>
      </c>
      <c r="I250">
        <f t="shared" si="20"/>
        <v>-1.9749185346104414</v>
      </c>
    </row>
    <row r="251" spans="4:9" ht="12.75">
      <c r="D251">
        <f t="shared" si="18"/>
        <v>2.4800000000000084</v>
      </c>
      <c r="E251">
        <f t="shared" si="21"/>
        <v>0.40322580645161155</v>
      </c>
      <c r="F251">
        <f t="shared" si="22"/>
        <v>12.400000000000041</v>
      </c>
      <c r="G251">
        <v>0</v>
      </c>
      <c r="H251">
        <f t="shared" si="19"/>
        <v>-1.966955153422496</v>
      </c>
      <c r="I251">
        <f t="shared" si="20"/>
        <v>-1.966955153422496</v>
      </c>
    </row>
    <row r="252" spans="4:9" ht="12.75">
      <c r="D252">
        <f t="shared" si="18"/>
        <v>2.490000000000008</v>
      </c>
      <c r="E252">
        <f t="shared" si="21"/>
        <v>0.4016064257028099</v>
      </c>
      <c r="F252">
        <f t="shared" si="22"/>
        <v>12.450000000000042</v>
      </c>
      <c r="G252">
        <v>0</v>
      </c>
      <c r="H252">
        <f t="shared" si="19"/>
        <v>-1.9590557351356588</v>
      </c>
      <c r="I252">
        <f t="shared" si="20"/>
        <v>-1.9590557351356588</v>
      </c>
    </row>
    <row r="253" spans="4:9" ht="12.75">
      <c r="D253">
        <f t="shared" si="18"/>
        <v>2.5000000000000084</v>
      </c>
      <c r="E253">
        <f t="shared" si="21"/>
        <v>0.39999999999999863</v>
      </c>
      <c r="F253">
        <f t="shared" si="22"/>
        <v>12.500000000000043</v>
      </c>
      <c r="G253">
        <v>0</v>
      </c>
      <c r="H253">
        <f t="shared" si="19"/>
        <v>-1.9512195121951155</v>
      </c>
      <c r="I253">
        <f t="shared" si="20"/>
        <v>-1.9512195121951155</v>
      </c>
    </row>
    <row r="254" spans="4:9" ht="12.75">
      <c r="D254">
        <f t="shared" si="18"/>
        <v>2.5200000000000085</v>
      </c>
      <c r="E254">
        <f t="shared" si="21"/>
        <v>0.39682539682539547</v>
      </c>
      <c r="F254">
        <f aca="true" t="shared" si="23" ref="F254:F260">F253+0.1</f>
        <v>12.600000000000042</v>
      </c>
      <c r="G254">
        <v>0</v>
      </c>
      <c r="H254">
        <f t="shared" si="19"/>
        <v>-1.9357336430507102</v>
      </c>
      <c r="I254">
        <f t="shared" si="20"/>
        <v>-1.9357336430507102</v>
      </c>
    </row>
    <row r="255" spans="4:9" ht="12.75">
      <c r="D255">
        <f t="shared" si="18"/>
        <v>2.5400000000000085</v>
      </c>
      <c r="E255">
        <f t="shared" si="21"/>
        <v>0.3937007874015735</v>
      </c>
      <c r="F255">
        <f t="shared" si="23"/>
        <v>12.700000000000042</v>
      </c>
      <c r="G255">
        <v>0</v>
      </c>
      <c r="H255">
        <f t="shared" si="19"/>
        <v>-1.9204916458613346</v>
      </c>
      <c r="I255">
        <f t="shared" si="20"/>
        <v>-1.9204916458613346</v>
      </c>
    </row>
    <row r="256" spans="4:9" ht="12.75">
      <c r="D256">
        <f t="shared" si="18"/>
        <v>2.5600000000000085</v>
      </c>
      <c r="E256">
        <f t="shared" si="21"/>
        <v>0.3906249999999987</v>
      </c>
      <c r="F256">
        <f t="shared" si="23"/>
        <v>12.800000000000042</v>
      </c>
      <c r="G256">
        <v>0</v>
      </c>
      <c r="H256">
        <f t="shared" si="19"/>
        <v>-1.905487804878043</v>
      </c>
      <c r="I256">
        <f t="shared" si="20"/>
        <v>-1.905487804878043</v>
      </c>
    </row>
    <row r="257" spans="4:9" ht="12.75">
      <c r="D257">
        <f t="shared" si="18"/>
        <v>2.580000000000008</v>
      </c>
      <c r="E257">
        <f t="shared" si="21"/>
        <v>0.38759689922480495</v>
      </c>
      <c r="F257">
        <f t="shared" si="23"/>
        <v>12.900000000000041</v>
      </c>
      <c r="G257">
        <v>0</v>
      </c>
      <c r="H257">
        <f t="shared" si="19"/>
        <v>-1.8907165815844147</v>
      </c>
      <c r="I257">
        <f t="shared" si="20"/>
        <v>-1.8907165815844147</v>
      </c>
    </row>
    <row r="258" spans="4:9" ht="12.75">
      <c r="D258">
        <f t="shared" si="18"/>
        <v>2.600000000000008</v>
      </c>
      <c r="E258">
        <f t="shared" si="21"/>
        <v>0.3846153846153834</v>
      </c>
      <c r="F258">
        <f t="shared" si="23"/>
        <v>13.00000000000004</v>
      </c>
      <c r="G258">
        <v>0</v>
      </c>
      <c r="H258">
        <f t="shared" si="19"/>
        <v>-1.8761726078799197</v>
      </c>
      <c r="I258">
        <f t="shared" si="20"/>
        <v>-1.8761726078799197</v>
      </c>
    </row>
    <row r="259" spans="4:9" ht="12.75">
      <c r="D259">
        <f t="shared" si="18"/>
        <v>2.620000000000008</v>
      </c>
      <c r="E259">
        <f t="shared" si="21"/>
        <v>0.3816793893129759</v>
      </c>
      <c r="F259">
        <f t="shared" si="23"/>
        <v>13.10000000000004</v>
      </c>
      <c r="G259">
        <v>0</v>
      </c>
      <c r="H259">
        <f t="shared" si="19"/>
        <v>-1.8618506795754926</v>
      </c>
      <c r="I259">
        <f t="shared" si="20"/>
        <v>-1.8618506795754926</v>
      </c>
    </row>
    <row r="260" spans="4:9" ht="12.75">
      <c r="D260">
        <f aca="true" t="shared" si="24" ref="D260:D265">F260/($C$6*10^9)</f>
        <v>2.640000000000008</v>
      </c>
      <c r="E260">
        <f t="shared" si="21"/>
        <v>0.3787878787878776</v>
      </c>
      <c r="F260">
        <f t="shared" si="23"/>
        <v>13.20000000000004</v>
      </c>
      <c r="G260">
        <v>0</v>
      </c>
      <c r="H260">
        <f aca="true" t="shared" si="25" ref="H260:H323">-1*$C$7*$C$5/(F260*10^-9)/$C$8</f>
        <v>-1.8477457501847696</v>
      </c>
      <c r="I260">
        <f aca="true" t="shared" si="26" ref="I260:I323">(G260+H260)</f>
        <v>-1.8477457501847696</v>
      </c>
    </row>
    <row r="261" spans="4:9" ht="12.75">
      <c r="D261">
        <f t="shared" si="24"/>
        <v>2.660000000000008</v>
      </c>
      <c r="E261">
        <f aca="true" t="shared" si="27" ref="E261:E324">5/F261</f>
        <v>0.375939849624059</v>
      </c>
      <c r="F261">
        <f aca="true" t="shared" si="28" ref="F261:F324">F260+0.1</f>
        <v>13.30000000000004</v>
      </c>
      <c r="G261">
        <v>0</v>
      </c>
      <c r="H261">
        <f t="shared" si="25"/>
        <v>-1.83385292499541</v>
      </c>
      <c r="I261">
        <f t="shared" si="26"/>
        <v>-1.83385292499541</v>
      </c>
    </row>
    <row r="262" spans="4:9" ht="12.75">
      <c r="D262">
        <f t="shared" si="24"/>
        <v>2.6800000000000077</v>
      </c>
      <c r="E262">
        <f t="shared" si="27"/>
        <v>0.37313432835820787</v>
      </c>
      <c r="F262">
        <f t="shared" si="28"/>
        <v>13.40000000000004</v>
      </c>
      <c r="G262">
        <v>0</v>
      </c>
      <c r="H262">
        <f t="shared" si="25"/>
        <v>-1.8201674554058922</v>
      </c>
      <c r="I262">
        <f t="shared" si="26"/>
        <v>-1.8201674554058922</v>
      </c>
    </row>
    <row r="263" spans="4:9" ht="12.75">
      <c r="D263">
        <f t="shared" si="24"/>
        <v>2.7000000000000077</v>
      </c>
      <c r="E263">
        <f t="shared" si="27"/>
        <v>0.3703703703703693</v>
      </c>
      <c r="F263">
        <f t="shared" si="28"/>
        <v>13.500000000000039</v>
      </c>
      <c r="G263">
        <v>0</v>
      </c>
      <c r="H263">
        <f t="shared" si="25"/>
        <v>-1.806684733513997</v>
      </c>
      <c r="I263">
        <f t="shared" si="26"/>
        <v>-1.806684733513997</v>
      </c>
    </row>
    <row r="264" spans="4:9" ht="12.75">
      <c r="D264">
        <f t="shared" si="24"/>
        <v>2.7200000000000077</v>
      </c>
      <c r="E264">
        <f t="shared" si="27"/>
        <v>0.3676470588235284</v>
      </c>
      <c r="F264">
        <f t="shared" si="28"/>
        <v>13.600000000000039</v>
      </c>
      <c r="G264">
        <v>0</v>
      </c>
      <c r="H264">
        <f t="shared" si="25"/>
        <v>-1.7934002869440413</v>
      </c>
      <c r="I264">
        <f t="shared" si="26"/>
        <v>-1.7934002869440413</v>
      </c>
    </row>
    <row r="265" spans="4:9" ht="12.75">
      <c r="D265">
        <f t="shared" si="24"/>
        <v>2.7400000000000078</v>
      </c>
      <c r="E265">
        <f t="shared" si="27"/>
        <v>0.36496350364963404</v>
      </c>
      <c r="F265">
        <f t="shared" si="28"/>
        <v>13.700000000000038</v>
      </c>
      <c r="G265">
        <v>0</v>
      </c>
      <c r="H265">
        <f t="shared" si="25"/>
        <v>-1.780309773900654</v>
      </c>
      <c r="I265">
        <f t="shared" si="26"/>
        <v>-1.780309773900654</v>
      </c>
    </row>
    <row r="266" spans="4:9" ht="12.75">
      <c r="D266">
        <f aca="true" t="shared" si="29" ref="D266:D322">F266/(Lo*1000000000)</f>
        <v>2.760000000000008</v>
      </c>
      <c r="E266">
        <f t="shared" si="27"/>
        <v>0.36231884057970914</v>
      </c>
      <c r="F266">
        <f t="shared" si="28"/>
        <v>13.800000000000038</v>
      </c>
      <c r="G266">
        <v>0</v>
      </c>
      <c r="H266">
        <f t="shared" si="25"/>
        <v>-1.767408978437606</v>
      </c>
      <c r="I266">
        <f t="shared" si="26"/>
        <v>-1.767408978437606</v>
      </c>
    </row>
    <row r="267" spans="4:9" ht="12.75">
      <c r="D267">
        <f t="shared" si="29"/>
        <v>2.7800000000000074</v>
      </c>
      <c r="E267">
        <f t="shared" si="27"/>
        <v>0.3597122302158264</v>
      </c>
      <c r="F267">
        <f t="shared" si="28"/>
        <v>13.900000000000038</v>
      </c>
      <c r="G267">
        <v>0</v>
      </c>
      <c r="H267">
        <f t="shared" si="25"/>
        <v>-1.7546938059308606</v>
      </c>
      <c r="I267">
        <f t="shared" si="26"/>
        <v>-1.7546938059308606</v>
      </c>
    </row>
    <row r="268" spans="4:9" ht="12.75">
      <c r="D268">
        <f t="shared" si="29"/>
        <v>2.8000000000000074</v>
      </c>
      <c r="E268">
        <f t="shared" si="27"/>
        <v>0.3571428571428562</v>
      </c>
      <c r="F268">
        <f t="shared" si="28"/>
        <v>14.000000000000037</v>
      </c>
      <c r="G268">
        <v>0</v>
      </c>
      <c r="H268">
        <f t="shared" si="25"/>
        <v>-1.7421602787456405</v>
      </c>
      <c r="I268">
        <f t="shared" si="26"/>
        <v>-1.7421602787456405</v>
      </c>
    </row>
    <row r="269" spans="4:9" ht="12.75">
      <c r="D269">
        <f t="shared" si="29"/>
        <v>2.8200000000000074</v>
      </c>
      <c r="E269">
        <f t="shared" si="27"/>
        <v>0.35460992907801325</v>
      </c>
      <c r="F269">
        <f t="shared" si="28"/>
        <v>14.100000000000037</v>
      </c>
      <c r="G269">
        <v>0</v>
      </c>
      <c r="H269">
        <f t="shared" si="25"/>
        <v>-1.7298045320878699</v>
      </c>
      <c r="I269">
        <f t="shared" si="26"/>
        <v>-1.7298045320878699</v>
      </c>
    </row>
    <row r="270" spans="4:9" ht="12.75">
      <c r="D270">
        <f t="shared" si="29"/>
        <v>2.8400000000000074</v>
      </c>
      <c r="E270">
        <f t="shared" si="27"/>
        <v>0.3521126760563371</v>
      </c>
      <c r="F270">
        <f t="shared" si="28"/>
        <v>14.200000000000037</v>
      </c>
      <c r="G270">
        <v>0</v>
      </c>
      <c r="H270">
        <f t="shared" si="25"/>
        <v>-1.717622810030913</v>
      </c>
      <c r="I270">
        <f t="shared" si="26"/>
        <v>-1.717622810030913</v>
      </c>
    </row>
    <row r="271" spans="4:9" ht="12.75">
      <c r="D271">
        <f t="shared" si="29"/>
        <v>2.8600000000000074</v>
      </c>
      <c r="E271">
        <f t="shared" si="27"/>
        <v>0.34965034965034875</v>
      </c>
      <c r="F271">
        <f t="shared" si="28"/>
        <v>14.300000000000036</v>
      </c>
      <c r="G271">
        <v>0</v>
      </c>
      <c r="H271">
        <f t="shared" si="25"/>
        <v>-1.7056114617090188</v>
      </c>
      <c r="I271">
        <f t="shared" si="26"/>
        <v>-1.7056114617090188</v>
      </c>
    </row>
    <row r="272" spans="4:9" ht="12.75">
      <c r="D272">
        <f t="shared" si="29"/>
        <v>2.880000000000007</v>
      </c>
      <c r="E272">
        <f t="shared" si="27"/>
        <v>0.3472222222222214</v>
      </c>
      <c r="F272">
        <f t="shared" si="28"/>
        <v>14.400000000000036</v>
      </c>
      <c r="G272">
        <v>0</v>
      </c>
      <c r="H272">
        <f t="shared" si="25"/>
        <v>-1.693766937669373</v>
      </c>
      <c r="I272">
        <f t="shared" si="26"/>
        <v>-1.693766937669373</v>
      </c>
    </row>
    <row r="273" spans="4:9" ht="12.75">
      <c r="D273">
        <f t="shared" si="29"/>
        <v>2.900000000000007</v>
      </c>
      <c r="E273">
        <f t="shared" si="27"/>
        <v>0.3448275862068957</v>
      </c>
      <c r="F273">
        <f t="shared" si="28"/>
        <v>14.500000000000036</v>
      </c>
      <c r="G273">
        <v>0</v>
      </c>
      <c r="H273">
        <f t="shared" si="25"/>
        <v>-1.6820857863751013</v>
      </c>
      <c r="I273">
        <f t="shared" si="26"/>
        <v>-1.6820857863751013</v>
      </c>
    </row>
    <row r="274" spans="4:9" ht="12.75">
      <c r="D274">
        <f t="shared" si="29"/>
        <v>2.920000000000007</v>
      </c>
      <c r="E274">
        <f t="shared" si="27"/>
        <v>0.3424657534246567</v>
      </c>
      <c r="F274">
        <f t="shared" si="28"/>
        <v>14.600000000000035</v>
      </c>
      <c r="G274">
        <v>0</v>
      </c>
      <c r="H274">
        <f t="shared" si="25"/>
        <v>-1.6705646508519842</v>
      </c>
      <c r="I274">
        <f t="shared" si="26"/>
        <v>-1.6705646508519842</v>
      </c>
    </row>
    <row r="275" spans="4:9" ht="12.75">
      <c r="D275">
        <f t="shared" si="29"/>
        <v>2.940000000000007</v>
      </c>
      <c r="E275">
        <f t="shared" si="27"/>
        <v>0.3401360544217679</v>
      </c>
      <c r="F275">
        <f t="shared" si="28"/>
        <v>14.700000000000035</v>
      </c>
      <c r="G275">
        <v>0</v>
      </c>
      <c r="H275">
        <f t="shared" si="25"/>
        <v>-1.6592002654720388</v>
      </c>
      <c r="I275">
        <f t="shared" si="26"/>
        <v>-1.6592002654720388</v>
      </c>
    </row>
    <row r="276" spans="4:9" ht="12.75">
      <c r="D276">
        <f t="shared" si="29"/>
        <v>2.960000000000007</v>
      </c>
      <c r="E276">
        <f t="shared" si="27"/>
        <v>0.33783783783783705</v>
      </c>
      <c r="F276">
        <f t="shared" si="28"/>
        <v>14.800000000000034</v>
      </c>
      <c r="G276">
        <v>0</v>
      </c>
      <c r="H276">
        <f t="shared" si="25"/>
        <v>-1.6479894528674983</v>
      </c>
      <c r="I276">
        <f t="shared" si="26"/>
        <v>-1.6479894528674983</v>
      </c>
    </row>
    <row r="277" spans="4:9" ht="12.75">
      <c r="D277">
        <f t="shared" si="29"/>
        <v>2.9800000000000066</v>
      </c>
      <c r="E277">
        <f t="shared" si="27"/>
        <v>0.33557046979865696</v>
      </c>
      <c r="F277">
        <f t="shared" si="28"/>
        <v>14.900000000000034</v>
      </c>
      <c r="G277">
        <v>0</v>
      </c>
      <c r="H277">
        <f t="shared" si="25"/>
        <v>-1.6369291209690586</v>
      </c>
      <c r="I277">
        <f t="shared" si="26"/>
        <v>-1.6369291209690586</v>
      </c>
    </row>
    <row r="278" spans="4:9" ht="12.75">
      <c r="D278">
        <f t="shared" si="29"/>
        <v>3.0000000000000067</v>
      </c>
      <c r="E278">
        <f t="shared" si="27"/>
        <v>0.3333333333333326</v>
      </c>
      <c r="F278">
        <f t="shared" si="28"/>
        <v>15.000000000000034</v>
      </c>
      <c r="G278">
        <v>0</v>
      </c>
      <c r="H278">
        <f t="shared" si="25"/>
        <v>-1.6260162601625983</v>
      </c>
      <c r="I278">
        <f t="shared" si="26"/>
        <v>-1.6260162601625983</v>
      </c>
    </row>
    <row r="279" spans="4:9" ht="12.75">
      <c r="D279">
        <f t="shared" si="29"/>
        <v>3.0200000000000067</v>
      </c>
      <c r="E279">
        <f t="shared" si="27"/>
        <v>0.3311258278145688</v>
      </c>
      <c r="F279">
        <f t="shared" si="28"/>
        <v>15.100000000000033</v>
      </c>
      <c r="G279">
        <v>0</v>
      </c>
      <c r="H279">
        <f t="shared" si="25"/>
        <v>-1.6152479405588724</v>
      </c>
      <c r="I279">
        <f t="shared" si="26"/>
        <v>-1.6152479405588724</v>
      </c>
    </row>
    <row r="280" spans="4:9" ht="12.75">
      <c r="D280">
        <f t="shared" si="29"/>
        <v>3.0400000000000067</v>
      </c>
      <c r="E280">
        <f t="shared" si="27"/>
        <v>0.32894736842105193</v>
      </c>
      <c r="F280">
        <f t="shared" si="28"/>
        <v>15.200000000000033</v>
      </c>
      <c r="G280">
        <v>0</v>
      </c>
      <c r="H280">
        <f t="shared" si="25"/>
        <v>-1.6046213093709853</v>
      </c>
      <c r="I280">
        <f t="shared" si="26"/>
        <v>-1.6046213093709853</v>
      </c>
    </row>
    <row r="281" spans="4:9" ht="12.75">
      <c r="D281">
        <f t="shared" si="29"/>
        <v>3.0600000000000067</v>
      </c>
      <c r="E281">
        <f t="shared" si="27"/>
        <v>0.3267973856209143</v>
      </c>
      <c r="F281">
        <f t="shared" si="28"/>
        <v>15.300000000000033</v>
      </c>
      <c r="G281">
        <v>0</v>
      </c>
      <c r="H281">
        <f t="shared" si="25"/>
        <v>-1.5941335883947043</v>
      </c>
      <c r="I281">
        <f t="shared" si="26"/>
        <v>-1.5941335883947043</v>
      </c>
    </row>
    <row r="282" spans="4:9" ht="12.75">
      <c r="D282">
        <f t="shared" si="29"/>
        <v>3.0800000000000063</v>
      </c>
      <c r="E282">
        <f t="shared" si="27"/>
        <v>0.324675324675324</v>
      </c>
      <c r="F282">
        <f t="shared" si="28"/>
        <v>15.400000000000032</v>
      </c>
      <c r="G282">
        <v>0</v>
      </c>
      <c r="H282">
        <f t="shared" si="25"/>
        <v>-1.5837820715869468</v>
      </c>
      <c r="I282">
        <f t="shared" si="26"/>
        <v>-1.5837820715869468</v>
      </c>
    </row>
    <row r="283" spans="4:9" ht="12.75">
      <c r="D283">
        <f t="shared" si="29"/>
        <v>3.1000000000000063</v>
      </c>
      <c r="E283">
        <f t="shared" si="27"/>
        <v>0.32258064516128965</v>
      </c>
      <c r="F283">
        <f t="shared" si="28"/>
        <v>15.500000000000032</v>
      </c>
      <c r="G283">
        <v>0</v>
      </c>
      <c r="H283">
        <f t="shared" si="25"/>
        <v>-1.5735641227379988</v>
      </c>
      <c r="I283">
        <f t="shared" si="26"/>
        <v>-1.5735641227379988</v>
      </c>
    </row>
    <row r="284" spans="4:9" ht="12.75">
      <c r="D284">
        <f t="shared" si="29"/>
        <v>3.1200000000000063</v>
      </c>
      <c r="E284">
        <f t="shared" si="27"/>
        <v>0.3205128205128199</v>
      </c>
      <c r="F284">
        <f t="shared" si="28"/>
        <v>15.600000000000032</v>
      </c>
      <c r="G284">
        <v>0</v>
      </c>
      <c r="H284">
        <f t="shared" si="25"/>
        <v>-1.563477173233268</v>
      </c>
      <c r="I284">
        <f t="shared" si="26"/>
        <v>-1.563477173233268</v>
      </c>
    </row>
    <row r="285" spans="4:9" ht="12.75">
      <c r="D285">
        <f t="shared" si="29"/>
        <v>3.1400000000000063</v>
      </c>
      <c r="E285">
        <f t="shared" si="27"/>
        <v>0.3184713375796172</v>
      </c>
      <c r="F285">
        <f t="shared" si="28"/>
        <v>15.700000000000031</v>
      </c>
      <c r="G285">
        <v>0</v>
      </c>
      <c r="H285">
        <f t="shared" si="25"/>
        <v>-1.553518719900572</v>
      </c>
      <c r="I285">
        <f t="shared" si="26"/>
        <v>-1.553518719900572</v>
      </c>
    </row>
    <row r="286" spans="4:9" ht="12.75">
      <c r="D286">
        <f t="shared" si="29"/>
        <v>3.1600000000000064</v>
      </c>
      <c r="E286">
        <f t="shared" si="27"/>
        <v>0.316455696202531</v>
      </c>
      <c r="F286">
        <f t="shared" si="28"/>
        <v>15.800000000000031</v>
      </c>
      <c r="G286">
        <v>0</v>
      </c>
      <c r="H286">
        <f t="shared" si="25"/>
        <v>-1.5436863229391762</v>
      </c>
      <c r="I286">
        <f t="shared" si="26"/>
        <v>-1.5436863229391762</v>
      </c>
    </row>
    <row r="287" spans="4:9" ht="12.75">
      <c r="D287">
        <f t="shared" si="29"/>
        <v>3.180000000000006</v>
      </c>
      <c r="E287">
        <f t="shared" si="27"/>
        <v>0.3144654088050308</v>
      </c>
      <c r="F287">
        <f t="shared" si="28"/>
        <v>15.90000000000003</v>
      </c>
      <c r="G287">
        <v>0</v>
      </c>
      <c r="H287">
        <f t="shared" si="25"/>
        <v>-1.53397760392698</v>
      </c>
      <c r="I287">
        <f t="shared" si="26"/>
        <v>-1.53397760392698</v>
      </c>
    </row>
    <row r="288" spans="4:9" ht="12.75">
      <c r="D288">
        <f t="shared" si="29"/>
        <v>3.2000000000000064</v>
      </c>
      <c r="E288">
        <f t="shared" si="27"/>
        <v>0.3124999999999994</v>
      </c>
      <c r="F288">
        <f t="shared" si="28"/>
        <v>16.000000000000032</v>
      </c>
      <c r="G288">
        <v>0</v>
      </c>
      <c r="H288">
        <f t="shared" si="25"/>
        <v>-1.5243902439024362</v>
      </c>
      <c r="I288">
        <f t="shared" si="26"/>
        <v>-1.5243902439024362</v>
      </c>
    </row>
    <row r="289" spans="4:9" ht="12.75">
      <c r="D289">
        <f t="shared" si="29"/>
        <v>3.220000000000007</v>
      </c>
      <c r="E289">
        <f t="shared" si="27"/>
        <v>0.3105590062111795</v>
      </c>
      <c r="F289">
        <f t="shared" si="28"/>
        <v>16.100000000000033</v>
      </c>
      <c r="G289">
        <v>0</v>
      </c>
      <c r="H289">
        <f t="shared" si="25"/>
        <v>-1.514921981517949</v>
      </c>
      <c r="I289">
        <f t="shared" si="26"/>
        <v>-1.514921981517949</v>
      </c>
    </row>
    <row r="290" spans="4:9" ht="12.75">
      <c r="D290">
        <f t="shared" si="29"/>
        <v>3.240000000000007</v>
      </c>
      <c r="E290">
        <f t="shared" si="27"/>
        <v>0.3086419753086413</v>
      </c>
      <c r="F290">
        <f t="shared" si="28"/>
        <v>16.200000000000035</v>
      </c>
      <c r="G290">
        <v>0</v>
      </c>
      <c r="H290">
        <f t="shared" si="25"/>
        <v>-1.5055706112616654</v>
      </c>
      <c r="I290">
        <f t="shared" si="26"/>
        <v>-1.5055706112616654</v>
      </c>
    </row>
    <row r="291" spans="4:9" ht="12.75">
      <c r="D291">
        <f t="shared" si="29"/>
        <v>3.2600000000000073</v>
      </c>
      <c r="E291">
        <f t="shared" si="27"/>
        <v>0.30674846625766805</v>
      </c>
      <c r="F291">
        <f t="shared" si="28"/>
        <v>16.300000000000036</v>
      </c>
      <c r="G291">
        <v>0</v>
      </c>
      <c r="H291">
        <f t="shared" si="25"/>
        <v>-1.4963339817447225</v>
      </c>
      <c r="I291">
        <f t="shared" si="26"/>
        <v>-1.4963339817447225</v>
      </c>
    </row>
    <row r="292" spans="4:9" ht="12.75">
      <c r="D292">
        <f t="shared" si="29"/>
        <v>3.2800000000000074</v>
      </c>
      <c r="E292">
        <f t="shared" si="27"/>
        <v>0.30487804878048713</v>
      </c>
      <c r="F292">
        <f t="shared" si="28"/>
        <v>16.400000000000038</v>
      </c>
      <c r="G292">
        <v>0</v>
      </c>
      <c r="H292">
        <f t="shared" si="25"/>
        <v>-1.487209994051157</v>
      </c>
      <c r="I292">
        <f t="shared" si="26"/>
        <v>-1.487209994051157</v>
      </c>
    </row>
    <row r="293" spans="4:9" ht="12.75">
      <c r="D293">
        <f t="shared" si="29"/>
        <v>3.300000000000008</v>
      </c>
      <c r="E293">
        <f t="shared" si="27"/>
        <v>0.3030303030303023</v>
      </c>
      <c r="F293">
        <f t="shared" si="28"/>
        <v>16.50000000000004</v>
      </c>
      <c r="G293">
        <v>0</v>
      </c>
      <c r="H293">
        <f t="shared" si="25"/>
        <v>-1.4781966001478166</v>
      </c>
      <c r="I293">
        <f t="shared" si="26"/>
        <v>-1.4781966001478166</v>
      </c>
    </row>
    <row r="294" spans="4:9" ht="12.75">
      <c r="D294">
        <f t="shared" si="29"/>
        <v>3.3200000000000083</v>
      </c>
      <c r="E294">
        <f t="shared" si="27"/>
        <v>0.3012048192771077</v>
      </c>
      <c r="F294">
        <f t="shared" si="28"/>
        <v>16.60000000000004</v>
      </c>
      <c r="G294">
        <v>0</v>
      </c>
      <c r="H294">
        <f t="shared" si="25"/>
        <v>-1.469291801351745</v>
      </c>
      <c r="I294">
        <f t="shared" si="26"/>
        <v>-1.469291801351745</v>
      </c>
    </row>
    <row r="295" spans="4:9" ht="12.75">
      <c r="D295">
        <f t="shared" si="29"/>
        <v>3.3400000000000083</v>
      </c>
      <c r="E295">
        <f t="shared" si="27"/>
        <v>0.29940119760478967</v>
      </c>
      <c r="F295">
        <f t="shared" si="28"/>
        <v>16.700000000000042</v>
      </c>
      <c r="G295">
        <v>0</v>
      </c>
      <c r="H295">
        <f t="shared" si="25"/>
        <v>-1.4604936468526328</v>
      </c>
      <c r="I295">
        <f t="shared" si="26"/>
        <v>-1.4604936468526328</v>
      </c>
    </row>
    <row r="296" spans="4:9" ht="12.75">
      <c r="D296">
        <f t="shared" si="29"/>
        <v>3.3600000000000088</v>
      </c>
      <c r="E296">
        <f t="shared" si="27"/>
        <v>0.29761904761904684</v>
      </c>
      <c r="F296">
        <f t="shared" si="28"/>
        <v>16.800000000000043</v>
      </c>
      <c r="G296">
        <v>0</v>
      </c>
      <c r="H296">
        <f t="shared" si="25"/>
        <v>-1.4518002322880337</v>
      </c>
      <c r="I296">
        <f t="shared" si="26"/>
        <v>-1.4518002322880337</v>
      </c>
    </row>
    <row r="297" spans="4:9" ht="12.75">
      <c r="D297">
        <f t="shared" si="29"/>
        <v>3.3800000000000088</v>
      </c>
      <c r="E297">
        <f t="shared" si="27"/>
        <v>0.2958579881656797</v>
      </c>
      <c r="F297">
        <f t="shared" si="28"/>
        <v>16.900000000000045</v>
      </c>
      <c r="G297">
        <v>0</v>
      </c>
      <c r="H297">
        <f t="shared" si="25"/>
        <v>-1.4432096983691696</v>
      </c>
      <c r="I297">
        <f t="shared" si="26"/>
        <v>-1.4432096983691696</v>
      </c>
    </row>
    <row r="298" spans="4:9" ht="12.75">
      <c r="D298">
        <f t="shared" si="29"/>
        <v>3.4000000000000092</v>
      </c>
      <c r="E298">
        <f t="shared" si="27"/>
        <v>0.2941176470588227</v>
      </c>
      <c r="F298">
        <f t="shared" si="28"/>
        <v>17.000000000000046</v>
      </c>
      <c r="G298">
        <v>0</v>
      </c>
      <c r="H298">
        <f t="shared" si="25"/>
        <v>-1.434720229555233</v>
      </c>
      <c r="I298">
        <f t="shared" si="26"/>
        <v>-1.434720229555233</v>
      </c>
    </row>
    <row r="299" spans="4:9" ht="12.75">
      <c r="D299">
        <f t="shared" si="29"/>
        <v>3.4200000000000097</v>
      </c>
      <c r="E299">
        <f t="shared" si="27"/>
        <v>0.29239766081871266</v>
      </c>
      <c r="F299">
        <f t="shared" si="28"/>
        <v>17.100000000000048</v>
      </c>
      <c r="G299">
        <v>0</v>
      </c>
      <c r="H299">
        <f t="shared" si="25"/>
        <v>-1.4263300527742084</v>
      </c>
      <c r="I299">
        <f t="shared" si="26"/>
        <v>-1.4263300527742084</v>
      </c>
    </row>
    <row r="300" spans="4:9" ht="12.75">
      <c r="D300">
        <f t="shared" si="29"/>
        <v>3.4400000000000097</v>
      </c>
      <c r="E300">
        <f t="shared" si="27"/>
        <v>0.29069767441860384</v>
      </c>
      <c r="F300">
        <f t="shared" si="28"/>
        <v>17.20000000000005</v>
      </c>
      <c r="G300">
        <v>0</v>
      </c>
      <c r="H300">
        <f t="shared" si="25"/>
        <v>-1.4180374361883115</v>
      </c>
      <c r="I300">
        <f t="shared" si="26"/>
        <v>-1.4180374361883115</v>
      </c>
    </row>
    <row r="301" spans="4:9" ht="12.75">
      <c r="D301">
        <f t="shared" si="29"/>
        <v>3.46000000000001</v>
      </c>
      <c r="E301">
        <f t="shared" si="27"/>
        <v>0.28901734104046156</v>
      </c>
      <c r="F301">
        <f t="shared" si="28"/>
        <v>17.30000000000005</v>
      </c>
      <c r="G301">
        <v>0</v>
      </c>
      <c r="H301">
        <f t="shared" si="25"/>
        <v>-1.4098406880022518</v>
      </c>
      <c r="I301">
        <f t="shared" si="26"/>
        <v>-1.4098406880022518</v>
      </c>
    </row>
    <row r="302" spans="4:9" ht="12.75">
      <c r="D302">
        <f t="shared" si="29"/>
        <v>3.48000000000001</v>
      </c>
      <c r="E302">
        <f t="shared" si="27"/>
        <v>0.2873563218390796</v>
      </c>
      <c r="F302">
        <f t="shared" si="28"/>
        <v>17.400000000000052</v>
      </c>
      <c r="G302">
        <v>0</v>
      </c>
      <c r="H302">
        <f t="shared" si="25"/>
        <v>-1.4017381553125838</v>
      </c>
      <c r="I302">
        <f t="shared" si="26"/>
        <v>-1.4017381553125838</v>
      </c>
    </row>
    <row r="303" spans="4:9" ht="12.75">
      <c r="D303">
        <f t="shared" si="29"/>
        <v>3.5000000000000107</v>
      </c>
      <c r="E303">
        <f t="shared" si="27"/>
        <v>0.28571428571428487</v>
      </c>
      <c r="F303">
        <f t="shared" si="28"/>
        <v>17.500000000000053</v>
      </c>
      <c r="G303">
        <v>0</v>
      </c>
      <c r="H303">
        <f t="shared" si="25"/>
        <v>-1.3937282229965118</v>
      </c>
      <c r="I303">
        <f t="shared" si="26"/>
        <v>-1.3937282229965118</v>
      </c>
    </row>
    <row r="304" spans="4:9" ht="12.75">
      <c r="D304">
        <f t="shared" si="29"/>
        <v>3.520000000000011</v>
      </c>
      <c r="E304">
        <f t="shared" si="27"/>
        <v>0.28409090909090823</v>
      </c>
      <c r="F304">
        <f t="shared" si="28"/>
        <v>17.600000000000055</v>
      </c>
      <c r="G304">
        <v>0</v>
      </c>
      <c r="H304">
        <f t="shared" si="25"/>
        <v>-1.385809312638577</v>
      </c>
      <c r="I304">
        <f t="shared" si="26"/>
        <v>-1.385809312638577</v>
      </c>
    </row>
    <row r="305" spans="4:9" ht="12.75">
      <c r="D305">
        <f t="shared" si="29"/>
        <v>3.540000000000011</v>
      </c>
      <c r="E305">
        <f t="shared" si="27"/>
        <v>0.2824858757062138</v>
      </c>
      <c r="F305">
        <f t="shared" si="28"/>
        <v>17.700000000000056</v>
      </c>
      <c r="G305">
        <v>0</v>
      </c>
      <c r="H305">
        <f t="shared" si="25"/>
        <v>-1.3779798814937263</v>
      </c>
      <c r="I305">
        <f t="shared" si="26"/>
        <v>-1.3779798814937263</v>
      </c>
    </row>
    <row r="306" spans="4:9" ht="12.75">
      <c r="D306">
        <f t="shared" si="29"/>
        <v>3.5600000000000116</v>
      </c>
      <c r="E306">
        <f t="shared" si="27"/>
        <v>0.28089887640449346</v>
      </c>
      <c r="F306">
        <f t="shared" si="28"/>
        <v>17.800000000000058</v>
      </c>
      <c r="G306">
        <v>0</v>
      </c>
      <c r="H306">
        <f t="shared" si="25"/>
        <v>-1.3702384214853343</v>
      </c>
      <c r="I306">
        <f t="shared" si="26"/>
        <v>-1.3702384214853343</v>
      </c>
    </row>
    <row r="307" spans="4:9" ht="12.75">
      <c r="D307">
        <f t="shared" si="29"/>
        <v>3.5800000000000116</v>
      </c>
      <c r="E307">
        <f t="shared" si="27"/>
        <v>0.2793296089385466</v>
      </c>
      <c r="F307">
        <f t="shared" si="28"/>
        <v>17.90000000000006</v>
      </c>
      <c r="G307">
        <v>0</v>
      </c>
      <c r="H307">
        <f t="shared" si="25"/>
        <v>-1.3625834582368126</v>
      </c>
      <c r="I307">
        <f t="shared" si="26"/>
        <v>-1.3625834582368126</v>
      </c>
    </row>
    <row r="308" spans="4:9" ht="12.75">
      <c r="D308">
        <f t="shared" si="29"/>
        <v>3.600000000000012</v>
      </c>
      <c r="E308">
        <f t="shared" si="27"/>
        <v>0.27777777777777685</v>
      </c>
      <c r="F308">
        <f t="shared" si="28"/>
        <v>18.00000000000006</v>
      </c>
      <c r="G308">
        <v>0</v>
      </c>
      <c r="H308">
        <f t="shared" si="25"/>
        <v>-1.355013550135497</v>
      </c>
      <c r="I308">
        <f t="shared" si="26"/>
        <v>-1.355013550135497</v>
      </c>
    </row>
    <row r="309" spans="4:9" ht="12.75">
      <c r="D309">
        <f t="shared" si="29"/>
        <v>3.6200000000000125</v>
      </c>
      <c r="E309">
        <f t="shared" si="27"/>
        <v>0.276243093922651</v>
      </c>
      <c r="F309">
        <f t="shared" si="28"/>
        <v>18.100000000000062</v>
      </c>
      <c r="G309">
        <v>0</v>
      </c>
      <c r="H309">
        <f t="shared" si="25"/>
        <v>-1.3475272874275661</v>
      </c>
      <c r="I309">
        <f t="shared" si="26"/>
        <v>-1.3475272874275661</v>
      </c>
    </row>
    <row r="310" spans="4:9" ht="12.75">
      <c r="D310">
        <f t="shared" si="29"/>
        <v>3.6400000000000126</v>
      </c>
      <c r="E310">
        <f t="shared" si="27"/>
        <v>0.27472527472527375</v>
      </c>
      <c r="F310">
        <f t="shared" si="28"/>
        <v>18.200000000000063</v>
      </c>
      <c r="G310">
        <v>0</v>
      </c>
      <c r="H310">
        <f t="shared" si="25"/>
        <v>-1.3401232913427994</v>
      </c>
      <c r="I310">
        <f t="shared" si="26"/>
        <v>-1.3401232913427994</v>
      </c>
    </row>
    <row r="311" spans="4:9" ht="12.75">
      <c r="D311">
        <f t="shared" si="29"/>
        <v>3.660000000000013</v>
      </c>
      <c r="E311">
        <f t="shared" si="27"/>
        <v>0.273224043715846</v>
      </c>
      <c r="F311">
        <f t="shared" si="28"/>
        <v>18.300000000000065</v>
      </c>
      <c r="G311">
        <v>0</v>
      </c>
      <c r="H311">
        <f t="shared" si="25"/>
        <v>-1.3328002132480299</v>
      </c>
      <c r="I311">
        <f t="shared" si="26"/>
        <v>-1.3328002132480299</v>
      </c>
    </row>
    <row r="312" spans="4:9" ht="12.75">
      <c r="D312">
        <f t="shared" si="29"/>
        <v>3.680000000000013</v>
      </c>
      <c r="E312">
        <f t="shared" si="27"/>
        <v>0.27173913043478165</v>
      </c>
      <c r="F312">
        <f t="shared" si="28"/>
        <v>18.400000000000066</v>
      </c>
      <c r="G312">
        <v>0</v>
      </c>
      <c r="H312">
        <f t="shared" si="25"/>
        <v>-1.3255567338282033</v>
      </c>
      <c r="I312">
        <f t="shared" si="26"/>
        <v>-1.3255567338282033</v>
      </c>
    </row>
    <row r="313" spans="4:9" ht="12.75">
      <c r="D313">
        <f t="shared" si="29"/>
        <v>3.7000000000000135</v>
      </c>
      <c r="E313">
        <f t="shared" si="27"/>
        <v>0.2702702702702693</v>
      </c>
      <c r="F313">
        <f t="shared" si="28"/>
        <v>18.500000000000068</v>
      </c>
      <c r="G313">
        <v>0</v>
      </c>
      <c r="H313">
        <f t="shared" si="25"/>
        <v>-1.3183915622939968</v>
      </c>
      <c r="I313">
        <f t="shared" si="26"/>
        <v>-1.3183915622939968</v>
      </c>
    </row>
    <row r="314" spans="4:9" ht="12.75">
      <c r="D314">
        <f t="shared" si="29"/>
        <v>3.720000000000014</v>
      </c>
      <c r="E314">
        <f t="shared" si="27"/>
        <v>0.26881720430107425</v>
      </c>
      <c r="F314">
        <f t="shared" si="28"/>
        <v>18.60000000000007</v>
      </c>
      <c r="G314">
        <v>0</v>
      </c>
      <c r="H314">
        <f t="shared" si="25"/>
        <v>-1.3113034356149966</v>
      </c>
      <c r="I314">
        <f t="shared" si="26"/>
        <v>-1.3113034356149966</v>
      </c>
    </row>
    <row r="315" spans="4:9" ht="12.75">
      <c r="D315">
        <f t="shared" si="29"/>
        <v>3.740000000000014</v>
      </c>
      <c r="E315">
        <f t="shared" si="27"/>
        <v>0.26737967914438404</v>
      </c>
      <c r="F315">
        <f t="shared" si="28"/>
        <v>18.70000000000007</v>
      </c>
      <c r="G315">
        <v>0</v>
      </c>
      <c r="H315">
        <f t="shared" si="25"/>
        <v>-1.3042911177774834</v>
      </c>
      <c r="I315">
        <f t="shared" si="26"/>
        <v>-1.3042911177774834</v>
      </c>
    </row>
    <row r="316" spans="4:9" ht="12.75">
      <c r="D316">
        <f t="shared" si="29"/>
        <v>3.7600000000000144</v>
      </c>
      <c r="E316">
        <f t="shared" si="27"/>
        <v>0.26595744680850963</v>
      </c>
      <c r="F316">
        <f t="shared" si="28"/>
        <v>18.80000000000007</v>
      </c>
      <c r="G316">
        <v>0</v>
      </c>
      <c r="H316">
        <f t="shared" si="25"/>
        <v>-1.297353399065901</v>
      </c>
      <c r="I316">
        <f t="shared" si="26"/>
        <v>-1.297353399065901</v>
      </c>
    </row>
    <row r="317" spans="4:9" ht="12.75">
      <c r="D317">
        <f t="shared" si="29"/>
        <v>3.7800000000000145</v>
      </c>
      <c r="E317">
        <f t="shared" si="27"/>
        <v>0.26455026455026354</v>
      </c>
      <c r="F317">
        <f t="shared" si="28"/>
        <v>18.900000000000073</v>
      </c>
      <c r="G317">
        <v>0</v>
      </c>
      <c r="H317">
        <f t="shared" si="25"/>
        <v>-1.2904890953671395</v>
      </c>
      <c r="I317">
        <f t="shared" si="26"/>
        <v>-1.2904890953671395</v>
      </c>
    </row>
    <row r="318" spans="4:9" ht="12.75">
      <c r="D318">
        <f t="shared" si="29"/>
        <v>3.800000000000015</v>
      </c>
      <c r="E318">
        <f t="shared" si="27"/>
        <v>0.2631578947368411</v>
      </c>
      <c r="F318">
        <f t="shared" si="28"/>
        <v>19.000000000000075</v>
      </c>
      <c r="G318">
        <v>0</v>
      </c>
      <c r="H318">
        <f t="shared" si="25"/>
        <v>-1.2836970474967861</v>
      </c>
      <c r="I318">
        <f t="shared" si="26"/>
        <v>-1.2836970474967861</v>
      </c>
    </row>
    <row r="319" spans="4:9" ht="12.75">
      <c r="D319">
        <f t="shared" si="29"/>
        <v>3.8200000000000154</v>
      </c>
      <c r="E319">
        <f t="shared" si="27"/>
        <v>0.26178010471204083</v>
      </c>
      <c r="F319">
        <f t="shared" si="28"/>
        <v>19.100000000000076</v>
      </c>
      <c r="G319">
        <v>0</v>
      </c>
      <c r="H319">
        <f t="shared" si="25"/>
        <v>-1.2769761205465409</v>
      </c>
      <c r="I319">
        <f t="shared" si="26"/>
        <v>-1.2769761205465409</v>
      </c>
    </row>
    <row r="320" spans="4:9" ht="12.75">
      <c r="D320">
        <f t="shared" si="29"/>
        <v>3.8400000000000154</v>
      </c>
      <c r="E320">
        <f t="shared" si="27"/>
        <v>0.26041666666666563</v>
      </c>
      <c r="F320">
        <f t="shared" si="28"/>
        <v>19.200000000000077</v>
      </c>
      <c r="G320">
        <v>0</v>
      </c>
      <c r="H320">
        <f t="shared" si="25"/>
        <v>-1.2703252032520276</v>
      </c>
      <c r="I320">
        <f t="shared" si="26"/>
        <v>-1.2703252032520276</v>
      </c>
    </row>
    <row r="321" spans="4:9" ht="12.75">
      <c r="D321">
        <f t="shared" si="29"/>
        <v>3.860000000000016</v>
      </c>
      <c r="E321">
        <f t="shared" si="27"/>
        <v>0.2590673575129523</v>
      </c>
      <c r="F321">
        <f t="shared" si="28"/>
        <v>19.30000000000008</v>
      </c>
      <c r="G321">
        <v>0</v>
      </c>
      <c r="H321">
        <f t="shared" si="25"/>
        <v>-1.2637432073802553</v>
      </c>
      <c r="I321">
        <f t="shared" si="26"/>
        <v>-1.2637432073802553</v>
      </c>
    </row>
    <row r="322" spans="4:9" ht="12.75">
      <c r="D322">
        <f t="shared" si="29"/>
        <v>3.880000000000016</v>
      </c>
      <c r="E322">
        <f t="shared" si="27"/>
        <v>0.2577319587628855</v>
      </c>
      <c r="F322">
        <f t="shared" si="28"/>
        <v>19.40000000000008</v>
      </c>
      <c r="G322">
        <v>0</v>
      </c>
      <c r="H322">
        <f t="shared" si="25"/>
        <v>-1.2572290671360273</v>
      </c>
      <c r="I322">
        <f t="shared" si="26"/>
        <v>-1.2572290671360273</v>
      </c>
    </row>
    <row r="323" spans="4:9" ht="12.75">
      <c r="D323">
        <f aca="true" t="shared" si="30" ref="D323:D378">F323/(Lo*1000000000)</f>
        <v>3.9000000000000163</v>
      </c>
      <c r="E323">
        <f t="shared" si="27"/>
        <v>0.25641025641025533</v>
      </c>
      <c r="F323">
        <f t="shared" si="28"/>
        <v>19.50000000000008</v>
      </c>
      <c r="G323">
        <v>0</v>
      </c>
      <c r="H323">
        <f t="shared" si="25"/>
        <v>-1.2507817385866118</v>
      </c>
      <c r="I323">
        <f t="shared" si="26"/>
        <v>-1.2507817385866118</v>
      </c>
    </row>
    <row r="324" spans="4:9" ht="12.75">
      <c r="D324">
        <f t="shared" si="30"/>
        <v>3.920000000000017</v>
      </c>
      <c r="E324">
        <f t="shared" si="27"/>
        <v>0.2551020408163254</v>
      </c>
      <c r="F324">
        <f t="shared" si="28"/>
        <v>19.600000000000083</v>
      </c>
      <c r="G324">
        <v>0</v>
      </c>
      <c r="H324">
        <f aca="true" t="shared" si="31" ref="H324:H378">-1*$C$7*$C$5/(F324*10^-9)/$C$8</f>
        <v>-1.244400199104027</v>
      </c>
      <c r="I324">
        <f aca="true" t="shared" si="32" ref="I324:I378">(G324+H324)</f>
        <v>-1.244400199104027</v>
      </c>
    </row>
    <row r="325" spans="4:9" ht="12.75">
      <c r="D325">
        <f t="shared" si="30"/>
        <v>3.940000000000017</v>
      </c>
      <c r="E325">
        <f aca="true" t="shared" si="33" ref="E325:E378">5/F325</f>
        <v>0.2538071065989837</v>
      </c>
      <c r="F325">
        <f aca="true" t="shared" si="34" ref="F325:F378">F324+0.1</f>
        <v>19.700000000000085</v>
      </c>
      <c r="G325">
        <v>0</v>
      </c>
      <c r="H325">
        <f t="shared" si="31"/>
        <v>-1.2380834468243107</v>
      </c>
      <c r="I325">
        <f t="shared" si="32"/>
        <v>-1.2380834468243107</v>
      </c>
    </row>
    <row r="326" spans="4:9" ht="12.75">
      <c r="D326">
        <f t="shared" si="30"/>
        <v>3.9600000000000173</v>
      </c>
      <c r="E326">
        <f t="shared" si="33"/>
        <v>0.25252525252525143</v>
      </c>
      <c r="F326">
        <f t="shared" si="34"/>
        <v>19.800000000000086</v>
      </c>
      <c r="G326">
        <v>0</v>
      </c>
      <c r="H326">
        <f t="shared" si="31"/>
        <v>-1.231830500123178</v>
      </c>
      <c r="I326">
        <f t="shared" si="32"/>
        <v>-1.231830500123178</v>
      </c>
    </row>
    <row r="327" spans="4:9" ht="12.75">
      <c r="D327">
        <f t="shared" si="30"/>
        <v>3.9800000000000173</v>
      </c>
      <c r="E327">
        <f t="shared" si="33"/>
        <v>0.2512562814070341</v>
      </c>
      <c r="F327">
        <f t="shared" si="34"/>
        <v>19.900000000000087</v>
      </c>
      <c r="G327">
        <v>0</v>
      </c>
      <c r="H327">
        <f t="shared" si="31"/>
        <v>-1.2256403971074836</v>
      </c>
      <c r="I327">
        <f t="shared" si="32"/>
        <v>-1.2256403971074836</v>
      </c>
    </row>
    <row r="328" spans="4:9" ht="12.75">
      <c r="D328">
        <f t="shared" si="30"/>
        <v>4.000000000000018</v>
      </c>
      <c r="E328">
        <f t="shared" si="33"/>
        <v>0.2499999999999989</v>
      </c>
      <c r="F328">
        <f t="shared" si="34"/>
        <v>20.00000000000009</v>
      </c>
      <c r="G328">
        <v>0</v>
      </c>
      <c r="H328">
        <f t="shared" si="31"/>
        <v>-1.219512195121946</v>
      </c>
      <c r="I328">
        <f t="shared" si="32"/>
        <v>-1.219512195121946</v>
      </c>
    </row>
    <row r="329" spans="4:9" ht="12.75">
      <c r="D329">
        <f t="shared" si="30"/>
        <v>4.020000000000018</v>
      </c>
      <c r="E329">
        <f t="shared" si="33"/>
        <v>0.24875621890547153</v>
      </c>
      <c r="F329">
        <f t="shared" si="34"/>
        <v>20.10000000000009</v>
      </c>
      <c r="G329">
        <v>0</v>
      </c>
      <c r="H329">
        <f t="shared" si="31"/>
        <v>-1.2134449702705932</v>
      </c>
      <c r="I329">
        <f t="shared" si="32"/>
        <v>-1.2134449702705932</v>
      </c>
    </row>
    <row r="330" spans="4:9" ht="12.75">
      <c r="D330">
        <f t="shared" si="30"/>
        <v>4.040000000000019</v>
      </c>
      <c r="E330">
        <f t="shared" si="33"/>
        <v>0.2475247524752464</v>
      </c>
      <c r="F330">
        <f t="shared" si="34"/>
        <v>20.20000000000009</v>
      </c>
      <c r="G330">
        <v>0</v>
      </c>
      <c r="H330">
        <f t="shared" si="31"/>
        <v>-1.2074378169524218</v>
      </c>
      <c r="I330">
        <f t="shared" si="32"/>
        <v>-1.2074378169524218</v>
      </c>
    </row>
    <row r="331" spans="4:9" ht="12.75">
      <c r="D331">
        <f t="shared" si="30"/>
        <v>4.060000000000018</v>
      </c>
      <c r="E331">
        <f t="shared" si="33"/>
        <v>0.2463054187192107</v>
      </c>
      <c r="F331">
        <f t="shared" si="34"/>
        <v>20.300000000000093</v>
      </c>
      <c r="G331">
        <v>0</v>
      </c>
      <c r="H331">
        <f t="shared" si="31"/>
        <v>-1.201489847410784</v>
      </c>
      <c r="I331">
        <f t="shared" si="32"/>
        <v>-1.201489847410784</v>
      </c>
    </row>
    <row r="332" spans="4:9" ht="12.75">
      <c r="D332">
        <f t="shared" si="30"/>
        <v>4.080000000000019</v>
      </c>
      <c r="E332">
        <f t="shared" si="33"/>
        <v>0.24509803921568513</v>
      </c>
      <c r="F332">
        <f t="shared" si="34"/>
        <v>20.400000000000095</v>
      </c>
      <c r="G332">
        <v>0</v>
      </c>
      <c r="H332">
        <f t="shared" si="31"/>
        <v>-1.1956001912960252</v>
      </c>
      <c r="I332">
        <f t="shared" si="32"/>
        <v>-1.1956001912960252</v>
      </c>
    </row>
    <row r="333" spans="4:9" ht="12.75">
      <c r="D333">
        <f t="shared" si="30"/>
        <v>4.100000000000019</v>
      </c>
      <c r="E333">
        <f t="shared" si="33"/>
        <v>0.2439024390243891</v>
      </c>
      <c r="F333">
        <f t="shared" si="34"/>
        <v>20.500000000000096</v>
      </c>
      <c r="G333">
        <v>0</v>
      </c>
      <c r="H333">
        <f t="shared" si="31"/>
        <v>-1.1897679952409228</v>
      </c>
      <c r="I333">
        <f t="shared" si="32"/>
        <v>-1.1897679952409228</v>
      </c>
    </row>
    <row r="334" spans="4:9" ht="12.75">
      <c r="D334">
        <f t="shared" si="30"/>
        <v>4.12000000000002</v>
      </c>
      <c r="E334">
        <f t="shared" si="33"/>
        <v>0.2427184466019406</v>
      </c>
      <c r="F334">
        <f t="shared" si="34"/>
        <v>20.600000000000097</v>
      </c>
      <c r="G334">
        <v>0</v>
      </c>
      <c r="H334">
        <f t="shared" si="31"/>
        <v>-1.183992422448491</v>
      </c>
      <c r="I334">
        <f t="shared" si="32"/>
        <v>-1.183992422448491</v>
      </c>
    </row>
    <row r="335" spans="4:9" ht="12.75">
      <c r="D335">
        <f t="shared" si="30"/>
        <v>4.14000000000002</v>
      </c>
      <c r="E335">
        <f t="shared" si="33"/>
        <v>0.24154589371980562</v>
      </c>
      <c r="F335">
        <f t="shared" si="34"/>
        <v>20.7000000000001</v>
      </c>
      <c r="G335">
        <v>0</v>
      </c>
      <c r="H335">
        <f t="shared" si="31"/>
        <v>-1.178272652291735</v>
      </c>
      <c r="I335">
        <f t="shared" si="32"/>
        <v>-1.178272652291735</v>
      </c>
    </row>
    <row r="336" spans="4:9" ht="12.75">
      <c r="D336">
        <f t="shared" si="30"/>
        <v>4.16000000000002</v>
      </c>
      <c r="E336">
        <f t="shared" si="33"/>
        <v>0.24038461538461423</v>
      </c>
      <c r="F336">
        <f t="shared" si="34"/>
        <v>20.8000000000001</v>
      </c>
      <c r="G336">
        <v>0</v>
      </c>
      <c r="H336">
        <f t="shared" si="31"/>
        <v>-1.1726078799249477</v>
      </c>
      <c r="I336">
        <f t="shared" si="32"/>
        <v>-1.1726078799249477</v>
      </c>
    </row>
    <row r="337" spans="4:9" ht="12.75">
      <c r="D337">
        <f t="shared" si="30"/>
        <v>4.18000000000002</v>
      </c>
      <c r="E337">
        <f t="shared" si="33"/>
        <v>0.23923444976076438</v>
      </c>
      <c r="F337">
        <f t="shared" si="34"/>
        <v>20.9000000000001</v>
      </c>
      <c r="G337">
        <v>0</v>
      </c>
      <c r="H337">
        <f t="shared" si="31"/>
        <v>-1.166997315906168</v>
      </c>
      <c r="I337">
        <f t="shared" si="32"/>
        <v>-1.166997315906168</v>
      </c>
    </row>
    <row r="338" spans="4:9" ht="12.75">
      <c r="D338">
        <f t="shared" si="30"/>
        <v>4.200000000000021</v>
      </c>
      <c r="E338">
        <f t="shared" si="33"/>
        <v>0.23809523809523692</v>
      </c>
      <c r="F338">
        <f t="shared" si="34"/>
        <v>21.000000000000103</v>
      </c>
      <c r="G338">
        <v>0</v>
      </c>
      <c r="H338">
        <f t="shared" si="31"/>
        <v>-1.1614401858304242</v>
      </c>
      <c r="I338">
        <f t="shared" si="32"/>
        <v>-1.1614401858304242</v>
      </c>
    </row>
    <row r="339" spans="4:9" ht="12.75">
      <c r="D339">
        <f t="shared" si="30"/>
        <v>4.220000000000021</v>
      </c>
      <c r="E339">
        <f t="shared" si="33"/>
        <v>0.2369668246445486</v>
      </c>
      <c r="F339">
        <f t="shared" si="34"/>
        <v>21.100000000000104</v>
      </c>
      <c r="G339">
        <v>0</v>
      </c>
      <c r="H339">
        <f t="shared" si="31"/>
        <v>-1.155935729973408</v>
      </c>
      <c r="I339">
        <f t="shared" si="32"/>
        <v>-1.155935729973408</v>
      </c>
    </row>
    <row r="340" spans="4:9" ht="12.75">
      <c r="D340">
        <f t="shared" si="30"/>
        <v>4.2400000000000215</v>
      </c>
      <c r="E340">
        <f t="shared" si="33"/>
        <v>0.2358490566037724</v>
      </c>
      <c r="F340">
        <f t="shared" si="34"/>
        <v>21.200000000000106</v>
      </c>
      <c r="G340">
        <v>0</v>
      </c>
      <c r="H340">
        <f t="shared" si="31"/>
        <v>-1.1504832029452317</v>
      </c>
      <c r="I340">
        <f t="shared" si="32"/>
        <v>-1.1504832029452317</v>
      </c>
    </row>
    <row r="341" spans="4:9" ht="12.75">
      <c r="D341">
        <f t="shared" si="30"/>
        <v>4.260000000000021</v>
      </c>
      <c r="E341">
        <f t="shared" si="33"/>
        <v>0.2347417840375575</v>
      </c>
      <c r="F341">
        <f t="shared" si="34"/>
        <v>21.300000000000107</v>
      </c>
      <c r="G341">
        <v>0</v>
      </c>
      <c r="H341">
        <f t="shared" si="31"/>
        <v>-1.1450818733539394</v>
      </c>
      <c r="I341">
        <f t="shared" si="32"/>
        <v>-1.1450818733539394</v>
      </c>
    </row>
    <row r="342" spans="4:9" ht="12.75">
      <c r="D342">
        <f t="shared" si="30"/>
        <v>4.280000000000022</v>
      </c>
      <c r="E342">
        <f t="shared" si="33"/>
        <v>0.23364485981308292</v>
      </c>
      <c r="F342">
        <f t="shared" si="34"/>
        <v>21.40000000000011</v>
      </c>
      <c r="G342">
        <v>0</v>
      </c>
      <c r="H342">
        <f t="shared" si="31"/>
        <v>-1.1397310234784535</v>
      </c>
      <c r="I342">
        <f t="shared" si="32"/>
        <v>-1.1397310234784535</v>
      </c>
    </row>
    <row r="343" spans="4:9" ht="12.75">
      <c r="D343">
        <f t="shared" si="30"/>
        <v>4.300000000000022</v>
      </c>
      <c r="E343">
        <f t="shared" si="33"/>
        <v>0.23255813953488252</v>
      </c>
      <c r="F343">
        <f t="shared" si="34"/>
        <v>21.50000000000011</v>
      </c>
      <c r="G343">
        <v>0</v>
      </c>
      <c r="H343">
        <f t="shared" si="31"/>
        <v>-1.1344299489506466</v>
      </c>
      <c r="I343">
        <f t="shared" si="32"/>
        <v>-1.1344299489506466</v>
      </c>
    </row>
    <row r="344" spans="4:9" ht="12.75">
      <c r="D344">
        <f t="shared" si="30"/>
        <v>4.3200000000000225</v>
      </c>
      <c r="E344">
        <f t="shared" si="33"/>
        <v>0.2314814814814803</v>
      </c>
      <c r="F344">
        <f t="shared" si="34"/>
        <v>21.60000000000011</v>
      </c>
      <c r="G344">
        <v>0</v>
      </c>
      <c r="H344">
        <f t="shared" si="31"/>
        <v>-1.1291779584462456</v>
      </c>
      <c r="I344">
        <f t="shared" si="32"/>
        <v>-1.1291779584462456</v>
      </c>
    </row>
    <row r="345" spans="4:9" ht="12.75">
      <c r="D345">
        <f t="shared" si="30"/>
        <v>4.340000000000023</v>
      </c>
      <c r="E345">
        <f t="shared" si="33"/>
        <v>0.2304147465437776</v>
      </c>
      <c r="F345">
        <f t="shared" si="34"/>
        <v>21.700000000000113</v>
      </c>
      <c r="G345">
        <v>0</v>
      </c>
      <c r="H345">
        <f t="shared" si="31"/>
        <v>-1.123974373384281</v>
      </c>
      <c r="I345">
        <f t="shared" si="32"/>
        <v>-1.123974373384281</v>
      </c>
    </row>
    <row r="346" spans="4:9" ht="12.75">
      <c r="D346">
        <f t="shared" si="30"/>
        <v>4.3600000000000225</v>
      </c>
      <c r="E346">
        <f t="shared" si="33"/>
        <v>0.2293577981651364</v>
      </c>
      <c r="F346">
        <f t="shared" si="34"/>
        <v>21.800000000000114</v>
      </c>
      <c r="G346">
        <v>0</v>
      </c>
      <c r="H346">
        <f t="shared" si="31"/>
        <v>-1.1188185276348122</v>
      </c>
      <c r="I346">
        <f t="shared" si="32"/>
        <v>-1.1188185276348122</v>
      </c>
    </row>
    <row r="347" spans="4:9" ht="12.75">
      <c r="D347">
        <f t="shared" si="30"/>
        <v>4.380000000000023</v>
      </c>
      <c r="E347">
        <f t="shared" si="33"/>
        <v>0.22831050228310382</v>
      </c>
      <c r="F347">
        <f t="shared" si="34"/>
        <v>21.900000000000116</v>
      </c>
      <c r="G347">
        <v>0</v>
      </c>
      <c r="H347">
        <f t="shared" si="31"/>
        <v>-1.113709767234653</v>
      </c>
      <c r="I347">
        <f t="shared" si="32"/>
        <v>-1.113709767234653</v>
      </c>
    </row>
    <row r="348" spans="4:9" ht="12.75">
      <c r="D348">
        <f t="shared" si="30"/>
        <v>4.4000000000000234</v>
      </c>
      <c r="E348">
        <f t="shared" si="33"/>
        <v>0.22727272727272607</v>
      </c>
      <c r="F348">
        <f t="shared" si="34"/>
        <v>22.000000000000117</v>
      </c>
      <c r="G348">
        <v>0</v>
      </c>
      <c r="H348">
        <f t="shared" si="31"/>
        <v>-1.108647450110859</v>
      </c>
      <c r="I348">
        <f t="shared" si="32"/>
        <v>-1.108647450110859</v>
      </c>
    </row>
    <row r="349" spans="4:9" ht="12.75">
      <c r="D349">
        <f t="shared" si="30"/>
        <v>4.420000000000024</v>
      </c>
      <c r="E349">
        <f t="shared" si="33"/>
        <v>0.2262443438914015</v>
      </c>
      <c r="F349">
        <f t="shared" si="34"/>
        <v>22.10000000000012</v>
      </c>
      <c r="G349">
        <v>0</v>
      </c>
      <c r="H349">
        <f t="shared" si="31"/>
        <v>-1.1036309458117148</v>
      </c>
      <c r="I349">
        <f t="shared" si="32"/>
        <v>-1.1036309458117148</v>
      </c>
    </row>
    <row r="350" spans="4:9" ht="12.75">
      <c r="D350">
        <f t="shared" si="30"/>
        <v>4.440000000000024</v>
      </c>
      <c r="E350">
        <f t="shared" si="33"/>
        <v>0.225225225225224</v>
      </c>
      <c r="F350">
        <f t="shared" si="34"/>
        <v>22.20000000000012</v>
      </c>
      <c r="G350">
        <v>0</v>
      </c>
      <c r="H350">
        <f t="shared" si="31"/>
        <v>-1.0986596352449953</v>
      </c>
      <c r="I350">
        <f t="shared" si="32"/>
        <v>-1.0986596352449953</v>
      </c>
    </row>
    <row r="351" spans="4:9" ht="12.75">
      <c r="D351">
        <f t="shared" si="30"/>
        <v>4.460000000000024</v>
      </c>
      <c r="E351">
        <f t="shared" si="33"/>
        <v>0.2242152466367701</v>
      </c>
      <c r="F351">
        <f t="shared" si="34"/>
        <v>22.30000000000012</v>
      </c>
      <c r="G351">
        <v>0</v>
      </c>
      <c r="H351">
        <f t="shared" si="31"/>
        <v>-1.093732910423269</v>
      </c>
      <c r="I351">
        <f t="shared" si="32"/>
        <v>-1.093732910423269</v>
      </c>
    </row>
    <row r="352" spans="4:9" ht="12.75">
      <c r="D352">
        <f t="shared" si="30"/>
        <v>4.480000000000024</v>
      </c>
      <c r="E352">
        <f t="shared" si="33"/>
        <v>0.22321428571428448</v>
      </c>
      <c r="F352">
        <f t="shared" si="34"/>
        <v>22.400000000000123</v>
      </c>
      <c r="G352">
        <v>0</v>
      </c>
      <c r="H352">
        <f t="shared" si="31"/>
        <v>-1.0888501742160221</v>
      </c>
      <c r="I352">
        <f t="shared" si="32"/>
        <v>-1.0888501742160221</v>
      </c>
    </row>
    <row r="353" spans="4:9" ht="12.75">
      <c r="D353">
        <f t="shared" si="30"/>
        <v>4.500000000000025</v>
      </c>
      <c r="E353">
        <f t="shared" si="33"/>
        <v>0.222222222222221</v>
      </c>
      <c r="F353">
        <f t="shared" si="34"/>
        <v>22.500000000000124</v>
      </c>
      <c r="G353">
        <v>0</v>
      </c>
      <c r="H353">
        <f t="shared" si="31"/>
        <v>-1.0840108401083952</v>
      </c>
      <c r="I353">
        <f t="shared" si="32"/>
        <v>-1.0840108401083952</v>
      </c>
    </row>
    <row r="354" spans="4:9" ht="12.75">
      <c r="D354">
        <f t="shared" si="30"/>
        <v>4.520000000000025</v>
      </c>
      <c r="E354">
        <f t="shared" si="33"/>
        <v>0.2212389380530961</v>
      </c>
      <c r="F354">
        <f t="shared" si="34"/>
        <v>22.600000000000126</v>
      </c>
      <c r="G354">
        <v>0</v>
      </c>
      <c r="H354">
        <f t="shared" si="31"/>
        <v>-1.0792143319663228</v>
      </c>
      <c r="I354">
        <f t="shared" si="32"/>
        <v>-1.0792143319663228</v>
      </c>
    </row>
    <row r="355" spans="4:9" ht="12.75">
      <c r="D355">
        <f t="shared" si="30"/>
        <v>4.540000000000026</v>
      </c>
      <c r="E355">
        <f t="shared" si="33"/>
        <v>0.2202643171806155</v>
      </c>
      <c r="F355">
        <f t="shared" si="34"/>
        <v>22.700000000000127</v>
      </c>
      <c r="G355">
        <v>0</v>
      </c>
      <c r="H355">
        <f t="shared" si="31"/>
        <v>-1.0744600838078808</v>
      </c>
      <c r="I355">
        <f t="shared" si="32"/>
        <v>-1.0744600838078808</v>
      </c>
    </row>
    <row r="356" spans="4:9" ht="12.75">
      <c r="D356">
        <f t="shared" si="30"/>
        <v>4.560000000000025</v>
      </c>
      <c r="E356">
        <f t="shared" si="33"/>
        <v>0.21929824561403385</v>
      </c>
      <c r="F356">
        <f t="shared" si="34"/>
        <v>22.80000000000013</v>
      </c>
      <c r="G356">
        <v>0</v>
      </c>
      <c r="H356">
        <f t="shared" si="31"/>
        <v>-1.069747539580653</v>
      </c>
      <c r="I356">
        <f t="shared" si="32"/>
        <v>-1.069747539580653</v>
      </c>
    </row>
    <row r="357" spans="4:9" ht="12.75">
      <c r="D357">
        <f t="shared" si="30"/>
        <v>4.580000000000026</v>
      </c>
      <c r="E357">
        <f t="shared" si="33"/>
        <v>0.21834061135371055</v>
      </c>
      <c r="F357">
        <f t="shared" si="34"/>
        <v>22.90000000000013</v>
      </c>
      <c r="G357">
        <v>0</v>
      </c>
      <c r="H357">
        <f t="shared" si="31"/>
        <v>-1.0650761529449297</v>
      </c>
      <c r="I357">
        <f t="shared" si="32"/>
        <v>-1.0650761529449297</v>
      </c>
    </row>
    <row r="358" spans="4:9" ht="12.75">
      <c r="D358">
        <f t="shared" si="30"/>
        <v>4.600000000000026</v>
      </c>
      <c r="E358">
        <f t="shared" si="33"/>
        <v>0.21739130434782483</v>
      </c>
      <c r="F358">
        <f t="shared" si="34"/>
        <v>23.00000000000013</v>
      </c>
      <c r="G358">
        <v>0</v>
      </c>
      <c r="H358">
        <f t="shared" si="31"/>
        <v>-1.0604453870625605</v>
      </c>
      <c r="I358">
        <f t="shared" si="32"/>
        <v>-1.0604453870625605</v>
      </c>
    </row>
    <row r="359" spans="4:9" ht="12.75">
      <c r="D359">
        <f t="shared" si="30"/>
        <v>4.620000000000027</v>
      </c>
      <c r="E359">
        <f t="shared" si="33"/>
        <v>0.2164502164502152</v>
      </c>
      <c r="F359">
        <f t="shared" si="34"/>
        <v>23.100000000000133</v>
      </c>
      <c r="G359">
        <v>0</v>
      </c>
      <c r="H359">
        <f t="shared" si="31"/>
        <v>-1.055854714391294</v>
      </c>
      <c r="I359">
        <f t="shared" si="32"/>
        <v>-1.055854714391294</v>
      </c>
    </row>
    <row r="360" spans="4:9" ht="12.75">
      <c r="D360">
        <f t="shared" si="30"/>
        <v>4.640000000000027</v>
      </c>
      <c r="E360">
        <f t="shared" si="33"/>
        <v>0.2155172413793091</v>
      </c>
      <c r="F360">
        <f t="shared" si="34"/>
        <v>23.200000000000134</v>
      </c>
      <c r="G360">
        <v>0</v>
      </c>
      <c r="H360">
        <f t="shared" si="31"/>
        <v>-1.051303616484435</v>
      </c>
      <c r="I360">
        <f t="shared" si="32"/>
        <v>-1.051303616484435</v>
      </c>
    </row>
    <row r="361" spans="4:9" ht="12.75">
      <c r="D361">
        <f t="shared" si="30"/>
        <v>4.660000000000027</v>
      </c>
      <c r="E361">
        <f t="shared" si="33"/>
        <v>0.21459227467811035</v>
      </c>
      <c r="F361">
        <f t="shared" si="34"/>
        <v>23.300000000000136</v>
      </c>
      <c r="G361">
        <v>0</v>
      </c>
      <c r="H361">
        <f t="shared" si="31"/>
        <v>-1.0467915837956605</v>
      </c>
      <c r="I361">
        <f t="shared" si="32"/>
        <v>-1.0467915837956605</v>
      </c>
    </row>
    <row r="362" spans="4:9" ht="12.75">
      <c r="D362">
        <f t="shared" si="30"/>
        <v>4.680000000000027</v>
      </c>
      <c r="E362">
        <f t="shared" si="33"/>
        <v>0.21367521367521242</v>
      </c>
      <c r="F362">
        <f t="shared" si="34"/>
        <v>23.400000000000137</v>
      </c>
      <c r="G362">
        <v>0</v>
      </c>
      <c r="H362">
        <f t="shared" si="31"/>
        <v>-1.0423181154888412</v>
      </c>
      <c r="I362">
        <f t="shared" si="32"/>
        <v>-1.0423181154888412</v>
      </c>
    </row>
    <row r="363" spans="4:9" ht="12.75">
      <c r="D363">
        <f t="shared" si="30"/>
        <v>4.700000000000028</v>
      </c>
      <c r="E363">
        <f t="shared" si="33"/>
        <v>0.21276595744680726</v>
      </c>
      <c r="F363">
        <f t="shared" si="34"/>
        <v>23.50000000000014</v>
      </c>
      <c r="G363">
        <v>0</v>
      </c>
      <c r="H363">
        <f t="shared" si="31"/>
        <v>-1.0378827192527185</v>
      </c>
      <c r="I363">
        <f t="shared" si="32"/>
        <v>-1.0378827192527185</v>
      </c>
    </row>
    <row r="364" spans="4:9" ht="12.75">
      <c r="D364">
        <f t="shared" si="30"/>
        <v>4.720000000000028</v>
      </c>
      <c r="E364">
        <f t="shared" si="33"/>
        <v>0.21186440677965976</v>
      </c>
      <c r="F364">
        <f t="shared" si="34"/>
        <v>23.60000000000014</v>
      </c>
      <c r="G364">
        <v>0</v>
      </c>
      <c r="H364">
        <f t="shared" si="31"/>
        <v>-1.0334849111202917</v>
      </c>
      <c r="I364">
        <f t="shared" si="32"/>
        <v>-1.0334849111202917</v>
      </c>
    </row>
    <row r="365" spans="4:9" ht="12.75">
      <c r="D365">
        <f t="shared" si="30"/>
        <v>4.740000000000029</v>
      </c>
      <c r="E365">
        <f t="shared" si="33"/>
        <v>0.21097046413501983</v>
      </c>
      <c r="F365">
        <f t="shared" si="34"/>
        <v>23.70000000000014</v>
      </c>
      <c r="G365">
        <v>0</v>
      </c>
      <c r="H365">
        <f t="shared" si="31"/>
        <v>-1.02912421529278</v>
      </c>
      <c r="I365">
        <f t="shared" si="32"/>
        <v>-1.02912421529278</v>
      </c>
    </row>
    <row r="366" spans="4:9" ht="12.75">
      <c r="D366">
        <f t="shared" si="30"/>
        <v>4.760000000000028</v>
      </c>
      <c r="E366">
        <f t="shared" si="33"/>
        <v>0.2100840336134441</v>
      </c>
      <c r="F366">
        <f t="shared" si="34"/>
        <v>23.800000000000143</v>
      </c>
      <c r="G366">
        <v>0</v>
      </c>
      <c r="H366">
        <f t="shared" si="31"/>
        <v>-1.0248001639680204</v>
      </c>
      <c r="I366">
        <f t="shared" si="32"/>
        <v>-1.0248001639680204</v>
      </c>
    </row>
    <row r="367" spans="4:9" ht="12.75">
      <c r="D367">
        <f t="shared" si="30"/>
        <v>4.780000000000029</v>
      </c>
      <c r="E367">
        <f t="shared" si="33"/>
        <v>0.20920502092050083</v>
      </c>
      <c r="F367">
        <f t="shared" si="34"/>
        <v>23.900000000000144</v>
      </c>
      <c r="G367">
        <v>0</v>
      </c>
      <c r="H367">
        <f t="shared" si="31"/>
        <v>-1.020512297173175</v>
      </c>
      <c r="I367">
        <f t="shared" si="32"/>
        <v>-1.020512297173175</v>
      </c>
    </row>
    <row r="368" spans="4:9" ht="12.75">
      <c r="D368">
        <f t="shared" si="30"/>
        <v>4.800000000000029</v>
      </c>
      <c r="E368">
        <f t="shared" si="33"/>
        <v>0.20833333333333207</v>
      </c>
      <c r="F368">
        <f t="shared" si="34"/>
        <v>24.000000000000146</v>
      </c>
      <c r="G368">
        <v>0</v>
      </c>
      <c r="H368">
        <f t="shared" si="31"/>
        <v>-1.01626016260162</v>
      </c>
      <c r="I368">
        <f t="shared" si="32"/>
        <v>-1.01626016260162</v>
      </c>
    </row>
    <row r="369" spans="4:9" ht="12.75">
      <c r="D369">
        <f t="shared" si="30"/>
        <v>4.82000000000003</v>
      </c>
      <c r="E369">
        <f t="shared" si="33"/>
        <v>0.20746887966804853</v>
      </c>
      <c r="F369">
        <f t="shared" si="34"/>
        <v>24.100000000000147</v>
      </c>
      <c r="G369">
        <v>0</v>
      </c>
      <c r="H369">
        <f t="shared" si="31"/>
        <v>-1.0120433154538953</v>
      </c>
      <c r="I369">
        <f t="shared" si="32"/>
        <v>-1.0120433154538953</v>
      </c>
    </row>
    <row r="370" spans="4:9" ht="12.75">
      <c r="D370">
        <f t="shared" si="30"/>
        <v>4.84000000000003</v>
      </c>
      <c r="E370">
        <f t="shared" si="33"/>
        <v>0.2066115702479326</v>
      </c>
      <c r="F370">
        <f t="shared" si="34"/>
        <v>24.20000000000015</v>
      </c>
      <c r="G370">
        <v>0</v>
      </c>
      <c r="H370">
        <f t="shared" si="31"/>
        <v>-1.0078613182825984</v>
      </c>
      <c r="I370">
        <f t="shared" si="32"/>
        <v>-1.0078613182825984</v>
      </c>
    </row>
    <row r="371" spans="4:9" ht="12.75">
      <c r="D371">
        <f t="shared" si="30"/>
        <v>4.86000000000003</v>
      </c>
      <c r="E371">
        <f t="shared" si="33"/>
        <v>0.2057613168724267</v>
      </c>
      <c r="F371">
        <f t="shared" si="34"/>
        <v>24.30000000000015</v>
      </c>
      <c r="G371">
        <v>0</v>
      </c>
      <c r="H371">
        <f t="shared" si="31"/>
        <v>-1.003713740841106</v>
      </c>
      <c r="I371">
        <f t="shared" si="32"/>
        <v>-1.003713740841106</v>
      </c>
    </row>
    <row r="372" spans="4:9" ht="12.75">
      <c r="D372">
        <f t="shared" si="30"/>
        <v>4.88000000000003</v>
      </c>
      <c r="E372">
        <f t="shared" si="33"/>
        <v>0.20491803278688397</v>
      </c>
      <c r="F372">
        <f t="shared" si="34"/>
        <v>24.40000000000015</v>
      </c>
      <c r="G372">
        <v>0</v>
      </c>
      <c r="H372">
        <f t="shared" si="31"/>
        <v>-0.9996001599360197</v>
      </c>
      <c r="I372">
        <f t="shared" si="32"/>
        <v>-0.9996001599360197</v>
      </c>
    </row>
    <row r="373" spans="4:9" ht="12.75">
      <c r="D373">
        <f t="shared" si="30"/>
        <v>4.9000000000000306</v>
      </c>
      <c r="E373">
        <f t="shared" si="33"/>
        <v>0.20408163265305995</v>
      </c>
      <c r="F373">
        <f t="shared" si="34"/>
        <v>24.500000000000153</v>
      </c>
      <c r="G373">
        <v>0</v>
      </c>
      <c r="H373">
        <f t="shared" si="31"/>
        <v>-0.9955201592832196</v>
      </c>
      <c r="I373">
        <f t="shared" si="32"/>
        <v>-0.9955201592832196</v>
      </c>
    </row>
    <row r="374" spans="4:9" ht="12.75">
      <c r="D374">
        <f t="shared" si="30"/>
        <v>4.920000000000031</v>
      </c>
      <c r="E374">
        <f t="shared" si="33"/>
        <v>0.20325203252032392</v>
      </c>
      <c r="F374">
        <f t="shared" si="34"/>
        <v>24.600000000000154</v>
      </c>
      <c r="G374">
        <v>0</v>
      </c>
      <c r="H374">
        <f t="shared" si="31"/>
        <v>-0.9914733293674342</v>
      </c>
      <c r="I374">
        <f t="shared" si="32"/>
        <v>-0.9914733293674342</v>
      </c>
    </row>
    <row r="375" spans="4:9" ht="12.75">
      <c r="D375">
        <f t="shared" si="30"/>
        <v>4.9400000000000315</v>
      </c>
      <c r="E375">
        <f t="shared" si="33"/>
        <v>0.20242914979756957</v>
      </c>
      <c r="F375">
        <f t="shared" si="34"/>
        <v>24.700000000000156</v>
      </c>
      <c r="G375">
        <v>0</v>
      </c>
      <c r="H375">
        <f t="shared" si="31"/>
        <v>-0.9874592673052176</v>
      </c>
      <c r="I375">
        <f t="shared" si="32"/>
        <v>-0.9874592673052176</v>
      </c>
    </row>
    <row r="376" spans="4:9" ht="12.75">
      <c r="D376">
        <f t="shared" si="30"/>
        <v>4.960000000000031</v>
      </c>
      <c r="E376">
        <f t="shared" si="33"/>
        <v>0.20161290322580516</v>
      </c>
      <c r="F376">
        <f t="shared" si="34"/>
        <v>24.800000000000157</v>
      </c>
      <c r="G376">
        <v>0</v>
      </c>
      <c r="H376">
        <f t="shared" si="31"/>
        <v>-0.9834775767112449</v>
      </c>
      <c r="I376">
        <f t="shared" si="32"/>
        <v>-0.9834775767112449</v>
      </c>
    </row>
    <row r="377" spans="4:9" ht="12.75">
      <c r="D377">
        <f t="shared" si="30"/>
        <v>4.9800000000000315</v>
      </c>
      <c r="E377">
        <f t="shared" si="33"/>
        <v>0.20080321285140434</v>
      </c>
      <c r="F377">
        <f t="shared" si="34"/>
        <v>24.90000000000016</v>
      </c>
      <c r="G377">
        <v>0</v>
      </c>
      <c r="H377">
        <f t="shared" si="31"/>
        <v>-0.9795278675678263</v>
      </c>
      <c r="I377">
        <f t="shared" si="32"/>
        <v>-0.9795278675678263</v>
      </c>
    </row>
    <row r="378" spans="4:9" ht="12.75">
      <c r="D378">
        <f t="shared" si="30"/>
        <v>5.000000000000032</v>
      </c>
      <c r="E378">
        <f t="shared" si="33"/>
        <v>0.19999999999999873</v>
      </c>
      <c r="F378">
        <f t="shared" si="34"/>
        <v>25.00000000000016</v>
      </c>
      <c r="G378">
        <v>0</v>
      </c>
      <c r="H378">
        <f t="shared" si="31"/>
        <v>-0.9756097560975551</v>
      </c>
      <c r="I378">
        <f t="shared" si="32"/>
        <v>-0.9756097560975551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Ortiz</dc:creator>
  <cp:keywords/>
  <dc:description/>
  <cp:lastModifiedBy>Danielle France</cp:lastModifiedBy>
  <dcterms:created xsi:type="dcterms:W3CDTF">2007-04-25T17:01:13Z</dcterms:created>
  <dcterms:modified xsi:type="dcterms:W3CDTF">2007-05-03T22:24:58Z</dcterms:modified>
  <cp:category/>
  <cp:version/>
  <cp:contentType/>
  <cp:contentStatus/>
</cp:coreProperties>
</file>