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<sst xmlns="http://schemas.openxmlformats.org/spreadsheetml/2006/main" count="61" uniqueCount="33">
  <si>
    <t>Question 2</t>
  </si>
  <si>
    <t>The three shaded areas are the answers to the three sub-questions respectively.</t>
  </si>
  <si>
    <t>Parameters (given)</t>
  </si>
  <si>
    <t>Required Distance Seperations (mi) (given)</t>
  </si>
  <si>
    <t>I</t>
  </si>
  <si>
    <t>p</t>
  </si>
  <si>
    <t>speed</t>
  </si>
  <si>
    <t>o</t>
  </si>
  <si>
    <t xml:space="preserve">Length of </t>
  </si>
  <si>
    <t>Trailing aircraft</t>
  </si>
  <si>
    <t>(a/c type)</t>
  </si>
  <si>
    <t>(prob.)</t>
  </si>
  <si>
    <t>(mph)</t>
  </si>
  <si>
    <t>(sec)</t>
  </si>
  <si>
    <t>approaching path</t>
  </si>
  <si>
    <t>leading</t>
  </si>
  <si>
    <t>1(H)</t>
  </si>
  <si>
    <t>2(L)</t>
  </si>
  <si>
    <t>3(M)</t>
  </si>
  <si>
    <t>4(S)</t>
  </si>
  <si>
    <t>I(H)</t>
  </si>
  <si>
    <t>aircraft</t>
  </si>
  <si>
    <t>S =</t>
  </si>
  <si>
    <t>Time Seperation (sec)</t>
  </si>
  <si>
    <t>Probability of Leading/Trailing Pairs</t>
  </si>
  <si>
    <t>http://f16.mail.yahoo.com/ym/us/Logout?YY=5106</t>
  </si>
  <si>
    <t>T =</t>
  </si>
  <si>
    <t>P =</t>
  </si>
  <si>
    <t>miles</t>
  </si>
  <si>
    <t>Expected time seperation</t>
  </si>
  <si>
    <t>sec</t>
  </si>
  <si>
    <t>Average runway capacity</t>
  </si>
  <si>
    <t>arrivals/hr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</si>
</sst>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2" borderId="9" xfId="0" applyNumberFormat="1" applyFill="1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S26"/>
  <sheetViews>
    <sheetView tabSelected="1" workbookViewId="0" topLeftCell="A5">
      <selection activeCell="S13" sqref="S13"/>
    </sheetView>
  </sheetViews>
  <sheetFormatPr defaultColWidth="9.140625" defaultRowHeight="12.75"/>
  <sheetData>
    <row r="3" ht="12.75">
      <c r="A3" s="1" t="s">
        <v>0</v>
      </c>
    </row>
    <row r="4" ht="12.75">
      <c r="A4" s="2"/>
    </row>
    <row r="5" ht="12.75">
      <c r="A5" t="s">
        <v>1</v>
      </c>
    </row>
    <row r="6" spans="2:13" ht="12.75">
      <c r="B6" s="3"/>
      <c r="C6" s="3"/>
      <c r="D6" s="3"/>
      <c r="E6" s="4"/>
      <c r="K6" s="2"/>
      <c r="L6" s="2"/>
      <c r="M6" s="2"/>
    </row>
    <row r="7" spans="1:12" ht="12.75">
      <c r="A7" s="40" t="s">
        <v>2</v>
      </c>
      <c r="B7" s="40"/>
      <c r="H7" s="40" t="s">
        <v>3</v>
      </c>
      <c r="I7" s="40"/>
      <c r="J7" s="40"/>
      <c r="K7" s="40"/>
      <c r="L7" s="40"/>
    </row>
    <row r="8" spans="1:16" ht="12.75">
      <c r="A8" s="5" t="s">
        <v>4</v>
      </c>
      <c r="B8" s="6" t="s">
        <v>5</v>
      </c>
      <c r="C8" s="6" t="s">
        <v>6</v>
      </c>
      <c r="D8" s="7" t="s">
        <v>7</v>
      </c>
      <c r="E8" s="8"/>
      <c r="F8" s="44" t="s">
        <v>8</v>
      </c>
      <c r="G8" s="45"/>
      <c r="H8" s="9"/>
      <c r="I8" s="10"/>
      <c r="J8" s="41" t="s">
        <v>9</v>
      </c>
      <c r="K8" s="41"/>
      <c r="L8" s="10"/>
      <c r="M8" s="11"/>
      <c r="O8" s="2"/>
      <c r="P8" s="2"/>
    </row>
    <row r="9" spans="1:18" ht="12.75">
      <c r="A9" s="12" t="s">
        <v>10</v>
      </c>
      <c r="B9" s="13" t="s">
        <v>11</v>
      </c>
      <c r="C9" s="13" t="s">
        <v>12</v>
      </c>
      <c r="D9" s="14" t="s">
        <v>13</v>
      </c>
      <c r="E9" s="8"/>
      <c r="F9" s="42" t="s">
        <v>14</v>
      </c>
      <c r="G9" s="43"/>
      <c r="H9" s="15" t="s">
        <v>15</v>
      </c>
      <c r="I9" s="13"/>
      <c r="J9" s="8" t="s">
        <v>16</v>
      </c>
      <c r="K9" s="8" t="s">
        <v>17</v>
      </c>
      <c r="L9" s="8" t="s">
        <v>18</v>
      </c>
      <c r="M9" s="16" t="s">
        <v>19</v>
      </c>
      <c r="O9" s="47">
        <f aca="true" t="shared" si="0" ref="O9:R12">C19*J19</f>
        <v>3.8400000000000007</v>
      </c>
      <c r="P9" s="47">
        <f t="shared" si="0"/>
        <v>10.984615384615385</v>
      </c>
      <c r="Q9" s="47">
        <f t="shared" si="0"/>
        <v>14.509090909090908</v>
      </c>
      <c r="R9" s="48">
        <f t="shared" si="0"/>
        <v>6.4</v>
      </c>
    </row>
    <row r="10" spans="1:18" ht="12.75">
      <c r="A10" s="15" t="s">
        <v>20</v>
      </c>
      <c r="B10" s="8">
        <v>0.2</v>
      </c>
      <c r="C10" s="8">
        <v>150</v>
      </c>
      <c r="D10" s="16">
        <v>70</v>
      </c>
      <c r="E10" s="8"/>
      <c r="F10" s="12">
        <v>5</v>
      </c>
      <c r="G10" s="14" t="s">
        <v>28</v>
      </c>
      <c r="H10" s="15" t="s">
        <v>21</v>
      </c>
      <c r="I10" s="15" t="s">
        <v>20</v>
      </c>
      <c r="J10" s="5">
        <v>4</v>
      </c>
      <c r="K10" s="6">
        <v>5</v>
      </c>
      <c r="L10" s="6">
        <v>5</v>
      </c>
      <c r="M10" s="7">
        <v>6</v>
      </c>
      <c r="O10" s="47">
        <f t="shared" si="0"/>
        <v>4.199999999999999</v>
      </c>
      <c r="P10" s="47">
        <f t="shared" si="0"/>
        <v>8.480769230769232</v>
      </c>
      <c r="Q10" s="47">
        <f t="shared" si="0"/>
        <v>13.106643356643353</v>
      </c>
      <c r="R10" s="48">
        <f t="shared" si="0"/>
        <v>7.753846153846153</v>
      </c>
    </row>
    <row r="11" spans="1:18" ht="12.75">
      <c r="A11" s="15" t="s">
        <v>17</v>
      </c>
      <c r="B11" s="8">
        <v>0.35</v>
      </c>
      <c r="C11" s="8">
        <v>130</v>
      </c>
      <c r="D11" s="16">
        <v>60</v>
      </c>
      <c r="E11" s="8"/>
      <c r="F11" s="8"/>
      <c r="G11" s="8"/>
      <c r="H11" s="17"/>
      <c r="I11" s="15" t="s">
        <v>17</v>
      </c>
      <c r="J11" s="15">
        <v>2.5</v>
      </c>
      <c r="K11" s="8">
        <v>2.5</v>
      </c>
      <c r="L11" s="8">
        <v>2.5</v>
      </c>
      <c r="M11" s="16">
        <v>4</v>
      </c>
      <c r="O11" s="47">
        <f t="shared" si="0"/>
        <v>4.199999999999999</v>
      </c>
      <c r="P11" s="47">
        <f t="shared" si="0"/>
        <v>8.480769230769232</v>
      </c>
      <c r="Q11" s="47">
        <f t="shared" si="0"/>
        <v>10.022727272727273</v>
      </c>
      <c r="R11" s="48">
        <f t="shared" si="0"/>
        <v>6.872727272727272</v>
      </c>
    </row>
    <row r="12" spans="1:18" ht="12.75">
      <c r="A12" s="15" t="s">
        <v>18</v>
      </c>
      <c r="B12" s="8">
        <v>0.35</v>
      </c>
      <c r="C12" s="8">
        <v>110</v>
      </c>
      <c r="D12" s="16">
        <v>55</v>
      </c>
      <c r="E12" s="8"/>
      <c r="F12" s="8"/>
      <c r="G12" s="8"/>
      <c r="H12" s="18" t="s">
        <v>22</v>
      </c>
      <c r="I12" s="15" t="s">
        <v>18</v>
      </c>
      <c r="J12" s="15">
        <v>2.5</v>
      </c>
      <c r="K12" s="8">
        <v>2.5</v>
      </c>
      <c r="L12" s="8">
        <v>2.5</v>
      </c>
      <c r="M12" s="16">
        <v>4</v>
      </c>
      <c r="O12" s="49">
        <f t="shared" si="0"/>
        <v>1.2000000000000002</v>
      </c>
      <c r="P12" s="49">
        <f t="shared" si="0"/>
        <v>2.4230769230769234</v>
      </c>
      <c r="Q12" s="49">
        <f t="shared" si="0"/>
        <v>2.8636363636363638</v>
      </c>
      <c r="R12" s="50">
        <f t="shared" si="0"/>
        <v>1.0000000000000002</v>
      </c>
    </row>
    <row r="13" spans="1:19" ht="12.75">
      <c r="A13" s="12" t="s">
        <v>19</v>
      </c>
      <c r="B13" s="13">
        <v>0.1</v>
      </c>
      <c r="C13" s="13">
        <v>90</v>
      </c>
      <c r="D13" s="14">
        <v>50</v>
      </c>
      <c r="E13" s="8"/>
      <c r="F13" s="8"/>
      <c r="G13" s="8"/>
      <c r="H13" s="19"/>
      <c r="I13" s="12" t="s">
        <v>19</v>
      </c>
      <c r="J13" s="12">
        <v>2.5</v>
      </c>
      <c r="K13" s="13">
        <v>2.5</v>
      </c>
      <c r="L13" s="13">
        <v>2.5</v>
      </c>
      <c r="M13" s="14">
        <v>2.5</v>
      </c>
      <c r="S13" s="51">
        <f>SUM(O9:R12)</f>
        <v>106.3379020979021</v>
      </c>
    </row>
    <row r="16" spans="1:11" ht="12.75">
      <c r="A16" s="39" t="s">
        <v>23</v>
      </c>
      <c r="B16" s="39"/>
      <c r="C16" s="39"/>
      <c r="D16" s="39"/>
      <c r="E16" s="20"/>
      <c r="F16" s="20"/>
      <c r="H16" s="40" t="s">
        <v>24</v>
      </c>
      <c r="I16" s="40"/>
      <c r="J16" s="40"/>
      <c r="K16" s="40"/>
    </row>
    <row r="17" spans="1:13" ht="12.75">
      <c r="A17" s="9"/>
      <c r="B17" s="10"/>
      <c r="C17" s="41" t="s">
        <v>9</v>
      </c>
      <c r="D17" s="41"/>
      <c r="E17" s="10"/>
      <c r="F17" s="11"/>
      <c r="H17" s="9"/>
      <c r="I17" s="10"/>
      <c r="J17" s="41" t="s">
        <v>9</v>
      </c>
      <c r="K17" s="41"/>
      <c r="L17" s="10"/>
      <c r="M17" s="11"/>
    </row>
    <row r="18" spans="1:13" ht="12.75">
      <c r="A18" s="15" t="s">
        <v>15</v>
      </c>
      <c r="B18" s="13"/>
      <c r="C18" s="8" t="s">
        <v>16</v>
      </c>
      <c r="D18" s="8" t="s">
        <v>17</v>
      </c>
      <c r="E18" s="8" t="s">
        <v>18</v>
      </c>
      <c r="F18" s="16" t="s">
        <v>19</v>
      </c>
      <c r="H18" s="15" t="s">
        <v>15</v>
      </c>
      <c r="I18" s="13"/>
      <c r="J18" s="8" t="s">
        <v>16</v>
      </c>
      <c r="K18" s="8" t="s">
        <v>17</v>
      </c>
      <c r="L18" s="8" t="s">
        <v>18</v>
      </c>
      <c r="M18" s="16" t="s">
        <v>19</v>
      </c>
    </row>
    <row r="19" spans="1:13" ht="12.75">
      <c r="A19" s="15" t="s">
        <v>21</v>
      </c>
      <c r="B19" s="15" t="s">
        <v>20</v>
      </c>
      <c r="C19" s="21">
        <f>J10/$C$10*3600</f>
        <v>96</v>
      </c>
      <c r="D19" s="22">
        <f>3600*(($F$10+K10)/C11-$F$10/C10)</f>
        <v>156.92307692307693</v>
      </c>
      <c r="E19" s="22">
        <f>3600*(($F$10+L10)/$C$12-$F$10/C10)</f>
        <v>207.27272727272728</v>
      </c>
      <c r="F19" s="23">
        <f>3600*(($F$10+M10)/$C$13-$F$10/C10)</f>
        <v>319.99999999999994</v>
      </c>
      <c r="H19" s="15" t="s">
        <v>21</v>
      </c>
      <c r="I19" s="15" t="s">
        <v>20</v>
      </c>
      <c r="J19" s="24">
        <f>$B$10*B10</f>
        <v>0.04000000000000001</v>
      </c>
      <c r="K19" s="25">
        <f>$B$11*B10</f>
        <v>0.06999999999999999</v>
      </c>
      <c r="L19" s="25">
        <f>$B$12*B10</f>
        <v>0.06999999999999999</v>
      </c>
      <c r="M19" s="26">
        <f>$B$13*B10</f>
        <v>0.020000000000000004</v>
      </c>
    </row>
    <row r="20" spans="1:13" ht="12.75">
      <c r="A20" s="17"/>
      <c r="B20" s="15" t="s">
        <v>25</v>
      </c>
      <c r="C20" s="27">
        <f>J11/$C$10*3600</f>
        <v>60</v>
      </c>
      <c r="D20" s="28">
        <f>K11/$C$11*3600</f>
        <v>69.23076923076924</v>
      </c>
      <c r="E20" s="28">
        <f>3600*(($F$10+L11)/$C$12-$F$10/C11)</f>
        <v>106.99300699300697</v>
      </c>
      <c r="F20" s="29">
        <f>3600*(($F$10+M11)/$C$13-$F$10/C11)</f>
        <v>221.53846153846155</v>
      </c>
      <c r="H20" s="17"/>
      <c r="I20" s="15" t="s">
        <v>17</v>
      </c>
      <c r="J20" s="30">
        <f>$B$10*B11</f>
        <v>0.06999999999999999</v>
      </c>
      <c r="K20" s="31">
        <f>$B$11*B11</f>
        <v>0.12249999999999998</v>
      </c>
      <c r="L20" s="31">
        <f>$B$12*B11</f>
        <v>0.12249999999999998</v>
      </c>
      <c r="M20" s="32">
        <f>$B$13*B11</f>
        <v>0.034999999999999996</v>
      </c>
    </row>
    <row r="21" spans="1:13" ht="12.75">
      <c r="A21" s="18" t="s">
        <v>26</v>
      </c>
      <c r="B21" s="15" t="s">
        <v>18</v>
      </c>
      <c r="C21" s="27">
        <f>J12/$C$10*3600</f>
        <v>60</v>
      </c>
      <c r="D21" s="28">
        <f>K12/$C$11*3600</f>
        <v>69.23076923076924</v>
      </c>
      <c r="E21" s="28">
        <f>L12/$C$12*3600</f>
        <v>81.81818181818183</v>
      </c>
      <c r="F21" s="29">
        <f>3600*(($F$10+M12)/$C$13-$F$10/C12)</f>
        <v>196.36363636363637</v>
      </c>
      <c r="H21" s="18" t="s">
        <v>27</v>
      </c>
      <c r="I21" s="15" t="s">
        <v>18</v>
      </c>
      <c r="J21" s="30">
        <f>$B$10*B12</f>
        <v>0.06999999999999999</v>
      </c>
      <c r="K21" s="31">
        <f>$B$11*B12</f>
        <v>0.12249999999999998</v>
      </c>
      <c r="L21" s="31">
        <f>$B$12*B12</f>
        <v>0.12249999999999998</v>
      </c>
      <c r="M21" s="32">
        <f>$B$13*B12</f>
        <v>0.034999999999999996</v>
      </c>
    </row>
    <row r="22" spans="1:13" ht="12.75">
      <c r="A22" s="19"/>
      <c r="B22" s="12" t="s">
        <v>19</v>
      </c>
      <c r="C22" s="33">
        <f>J13/$C$10*3600</f>
        <v>60</v>
      </c>
      <c r="D22" s="34">
        <f>K13/$C$11*3600</f>
        <v>69.23076923076924</v>
      </c>
      <c r="E22" s="34">
        <f>L13/$C$12*3600</f>
        <v>81.81818181818183</v>
      </c>
      <c r="F22" s="35">
        <f>M13/$C$13*3600</f>
        <v>100</v>
      </c>
      <c r="H22" s="19"/>
      <c r="I22" s="12" t="s">
        <v>19</v>
      </c>
      <c r="J22" s="36">
        <f>$B$10*B13</f>
        <v>0.020000000000000004</v>
      </c>
      <c r="K22" s="37">
        <f>$B$11*B13</f>
        <v>0.034999999999999996</v>
      </c>
      <c r="L22" s="37">
        <f>$B$12*B13</f>
        <v>0.034999999999999996</v>
      </c>
      <c r="M22" s="38">
        <f>$B$13*B13</f>
        <v>0.010000000000000002</v>
      </c>
    </row>
    <row r="25" spans="2:6" ht="12.75">
      <c r="B25" s="40" t="s">
        <v>29</v>
      </c>
      <c r="C25" s="40"/>
      <c r="D25" s="40"/>
      <c r="E25" s="46">
        <f>$S$13</f>
        <v>106.3379020979021</v>
      </c>
      <c r="F25" t="s">
        <v>30</v>
      </c>
    </row>
    <row r="26" spans="2:6" ht="12.75">
      <c r="B26" s="40" t="s">
        <v>31</v>
      </c>
      <c r="C26" s="40"/>
      <c r="D26" s="40"/>
      <c r="E26" s="46">
        <f>1/E25*3600</f>
        <v>33.854344772436725</v>
      </c>
      <c r="F26" t="s">
        <v>32</v>
      </c>
    </row>
  </sheetData>
  <mergeCells count="11">
    <mergeCell ref="F8:G8"/>
    <mergeCell ref="B25:D25"/>
    <mergeCell ref="B26:D26"/>
    <mergeCell ref="A7:B7"/>
    <mergeCell ref="H7:L7"/>
    <mergeCell ref="J8:K8"/>
    <mergeCell ref="F9:G9"/>
    <mergeCell ref="A16:D16"/>
    <mergeCell ref="H16:K16"/>
    <mergeCell ref="C17:D17"/>
    <mergeCell ref="J17:K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songgao</dc:creator>
  <cp:keywords/>
  <dc:description/>
  <cp:lastModifiedBy>songgao</cp:lastModifiedBy>
  <dcterms:created xsi:type="dcterms:W3CDTF">2000-10-27T19:01:47Z</dcterms:created>
  <dcterms:modified xsi:type="dcterms:W3CDTF">2000-10-27T19:17:07Z</dcterms:modified>
  <cp:category/>
  <cp:version/>
  <cp:contentType/>
  <cp:contentStatus/>
</cp:coreProperties>
</file>